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8" windowHeight="7284"/>
  </bookViews>
  <sheets>
    <sheet name="市直小微" sheetId="1" r:id="rId1"/>
    <sheet name="开发区小微" sheetId="3" r:id="rId2"/>
    <sheet name="邮储银行" sheetId="4" r:id="rId3"/>
    <sheet name="市直个人" sheetId="5" r:id="rId4"/>
  </sheets>
  <calcPr calcId="144525"/>
</workbook>
</file>

<file path=xl/sharedStrings.xml><?xml version="1.0" encoding="utf-8"?>
<sst xmlns="http://schemas.openxmlformats.org/spreadsheetml/2006/main" count="334" uniqueCount="177">
  <si>
    <t>2023第三批市区富民创业担保贷款财政贴息公示（市直小微企业）</t>
  </si>
  <si>
    <t>序号</t>
  </si>
  <si>
    <t>负责人</t>
  </si>
  <si>
    <t>实体名称</t>
  </si>
  <si>
    <t>统一信用代码</t>
  </si>
  <si>
    <t>注册时间</t>
  </si>
  <si>
    <t>现有人员</t>
  </si>
  <si>
    <t>合作银行</t>
  </si>
  <si>
    <t>放款额度（万元）</t>
  </si>
  <si>
    <t>贷款时间</t>
  </si>
  <si>
    <t>还款时间</t>
  </si>
  <si>
    <t>执行利率 %</t>
  </si>
  <si>
    <t>LPR</t>
  </si>
  <si>
    <t>上浮比例</t>
  </si>
  <si>
    <t>利息总额</t>
  </si>
  <si>
    <t>贴息标准 %</t>
  </si>
  <si>
    <t>测算过程</t>
  </si>
  <si>
    <t>贴息金额（元）</t>
  </si>
  <si>
    <t>资金来源</t>
  </si>
  <si>
    <t>陶杰</t>
  </si>
  <si>
    <t>淮安乐啡电子商务有限公司</t>
  </si>
  <si>
    <t>91320802346102338K</t>
  </si>
  <si>
    <t>2015.6.17</t>
  </si>
  <si>
    <t>农业银行</t>
  </si>
  <si>
    <t>2022.3.3</t>
  </si>
  <si>
    <t>2023.2.28</t>
  </si>
  <si>
    <t>0.15</t>
  </si>
  <si>
    <t>108600/4*1.65</t>
  </si>
  <si>
    <t>中央/省级</t>
  </si>
  <si>
    <t>徐汝华</t>
  </si>
  <si>
    <t>江苏联润化工有限公司</t>
  </si>
  <si>
    <t>913208915580651881</t>
  </si>
  <si>
    <t>2010.7.7</t>
  </si>
  <si>
    <t>江苏银行</t>
  </si>
  <si>
    <t>2021.11.17</t>
  </si>
  <si>
    <t>2023.1.3</t>
  </si>
  <si>
    <t>300万*2%</t>
  </si>
  <si>
    <t>省级</t>
  </si>
  <si>
    <t>合计</t>
  </si>
  <si>
    <t>2023第三批市区富民创业担保贷款财政贴息公示（开发区小微企业）</t>
  </si>
  <si>
    <t>负责姓名</t>
  </si>
  <si>
    <t>执行利率</t>
  </si>
  <si>
    <t>贴息标准</t>
  </si>
  <si>
    <t>林宏昇</t>
  </si>
  <si>
    <t>卜冠科技（江苏）有限公司</t>
  </si>
  <si>
    <t>91320891MA1WKBNH2U</t>
  </si>
  <si>
    <t>江苏银行淮安淮海东路支行</t>
  </si>
  <si>
    <t>2021.12.20</t>
  </si>
  <si>
    <t>2022.12.19</t>
  </si>
  <si>
    <t>2023第三批市区富民创业担保贷款财政贴息公示（邮储银行）</t>
  </si>
  <si>
    <t>资格认定单位</t>
  </si>
  <si>
    <t>人员类别</t>
  </si>
  <si>
    <t>借款对象</t>
  </si>
  <si>
    <t>货款金额</t>
  </si>
  <si>
    <t>放款时间</t>
  </si>
  <si>
    <t>上浮利率</t>
  </si>
  <si>
    <t>申请贴息金额</t>
  </si>
  <si>
    <t>市本级</t>
  </si>
  <si>
    <t>城镇登记失业人员</t>
  </si>
  <si>
    <t>张涵晖</t>
  </si>
  <si>
    <t>淮安马尔斯商贸有限公司</t>
  </si>
  <si>
    <t>2021.2.2</t>
  </si>
  <si>
    <t>2023.2.2</t>
  </si>
  <si>
    <t>部份贴息</t>
  </si>
  <si>
    <t>{420000*（4.35-（3.85-1.5））/2}*２</t>
  </si>
  <si>
    <t>于君妍</t>
  </si>
  <si>
    <t>清江浦区米六女装店</t>
  </si>
  <si>
    <t>2021.9.1</t>
  </si>
  <si>
    <t>2022.9.1</t>
  </si>
  <si>
    <t>全额贴息</t>
  </si>
  <si>
    <t>顾凯</t>
  </si>
  <si>
    <t>清江浦区顾凯家纺店</t>
  </si>
  <si>
    <t>开发区</t>
  </si>
  <si>
    <t>自主创业农民</t>
  </si>
  <si>
    <t>管新亚</t>
  </si>
  <si>
    <t>淮安经济技术开发区小管牛羊肉销售部</t>
  </si>
  <si>
    <t>300000*（5.85-（3.85-1.5））/100-1442.76</t>
  </si>
  <si>
    <t>嵇倩倩</t>
  </si>
  <si>
    <t>清江浦区润东纸品中心</t>
  </si>
  <si>
    <t>金峰</t>
  </si>
  <si>
    <t>淮安汉立食品商贸有限公司</t>
  </si>
  <si>
    <t>隽旭</t>
  </si>
  <si>
    <t>江苏月怡照明有限公司</t>
  </si>
  <si>
    <t>陆继荣</t>
  </si>
  <si>
    <t>淮安经济技术开发区迪士美门业经营部</t>
  </si>
  <si>
    <t>缪荣政</t>
  </si>
  <si>
    <t>淮安经济技术开发区缪氏牛肉汤餐馆</t>
  </si>
  <si>
    <t>石楠楠</t>
  </si>
  <si>
    <t>清江浦区序颜化妆品经营部</t>
  </si>
  <si>
    <t>唐文</t>
  </si>
  <si>
    <t>商运（淮安）供应链管理有限公司</t>
  </si>
  <si>
    <t>清江浦区</t>
  </si>
  <si>
    <t>陶娟</t>
  </si>
  <si>
    <t>清江浦区西柚美容美甲工作室</t>
  </si>
  <si>
    <t>陶开丽</t>
  </si>
  <si>
    <t>清江浦区韩系小吃店</t>
  </si>
  <si>
    <t>许扬</t>
  </si>
  <si>
    <t>清江浦区美娜多婚庆服务部</t>
  </si>
  <si>
    <t>杨年浩</t>
  </si>
  <si>
    <t>****</t>
  </si>
  <si>
    <t>3144.74-0.55-288.12=2856.07</t>
  </si>
  <si>
    <t>朱大宝</t>
  </si>
  <si>
    <t>清江浦区嘉鸿食品商行</t>
  </si>
  <si>
    <t>其他人员</t>
  </si>
  <si>
    <t>刘正亮</t>
  </si>
  <si>
    <t>清江浦区欧尼欧尼韩国炸鸡店</t>
  </si>
  <si>
    <t>减半贴息</t>
  </si>
  <si>
    <t>8774.96/2=4387.48</t>
  </si>
  <si>
    <t>彭利军</t>
  </si>
  <si>
    <t>淮安经济技术开发区军利信息技术经营部</t>
  </si>
  <si>
    <t>齐闯</t>
  </si>
  <si>
    <t>清江浦区齐闯婚庆店</t>
  </si>
  <si>
    <t>200000*（5.85-（3.85-1.5））/100</t>
  </si>
  <si>
    <t>王垒</t>
  </si>
  <si>
    <t>清江浦区首座便利店</t>
  </si>
  <si>
    <t>余海美</t>
  </si>
  <si>
    <t>淮安市爱上家居生活用品有限责任公司</t>
  </si>
  <si>
    <t>复员转业退役军人</t>
  </si>
  <si>
    <t>周武杰</t>
  </si>
  <si>
    <t>淮安经济技术开发区团张餐饮店</t>
  </si>
  <si>
    <t>程松</t>
  </si>
  <si>
    <t>清江浦区程松烧饼店</t>
  </si>
  <si>
    <t>夏辉</t>
  </si>
  <si>
    <t>淮安经济技术开发区莎萱美发精剪店</t>
  </si>
  <si>
    <t>张见梅</t>
  </si>
  <si>
    <t>淮安经济技术开发区张氏康复理疗服务部</t>
  </si>
  <si>
    <t>300000*（5.85-（3.85-1.5））/100</t>
  </si>
  <si>
    <t>姜浩</t>
  </si>
  <si>
    <t>淮安经济技术开发区贝乐电子商务中心</t>
  </si>
  <si>
    <t>陆伟彦</t>
  </si>
  <si>
    <t>清江浦区金彦通讯器材经营部</t>
  </si>
  <si>
    <t>300000*(5.85-(3.85-1.5))/100/360*355</t>
  </si>
  <si>
    <t>席玉兵</t>
  </si>
  <si>
    <t>清江浦区叶语之秀美容美发养生经营部</t>
  </si>
  <si>
    <t>周爽</t>
  </si>
  <si>
    <t>淮安经济技术开发区艺辰广告经营部</t>
  </si>
  <si>
    <t>2022.02.23</t>
  </si>
  <si>
    <t>2023.02.23</t>
  </si>
  <si>
    <t>顾海军</t>
  </si>
  <si>
    <t>淮安经济技术开发区金佰威全屋定制家具经营部</t>
  </si>
  <si>
    <t>赵黎云</t>
  </si>
  <si>
    <t>清江浦区黎云油炸食品店</t>
  </si>
  <si>
    <t>2849.98 /2</t>
  </si>
  <si>
    <t>桑志萍</t>
  </si>
  <si>
    <t>淮安经济技术开发区我家本色肉圆加工店</t>
  </si>
  <si>
    <t>2023第二批市区富民创业担保贷款财政贴息公示（市直个人）</t>
  </si>
  <si>
    <t>统一社会信用代码</t>
  </si>
  <si>
    <t>姓名</t>
  </si>
  <si>
    <t>审批贷款额度(万元)</t>
  </si>
  <si>
    <t>经营实体名称</t>
  </si>
  <si>
    <t>放贷时间</t>
  </si>
  <si>
    <t>发放金额（万元）</t>
  </si>
  <si>
    <t>发放银行</t>
  </si>
  <si>
    <t>贷款利率(%)</t>
  </si>
  <si>
    <t>市场报价利率(%)</t>
  </si>
  <si>
    <t>测算</t>
  </si>
  <si>
    <t>贴息金额</t>
  </si>
  <si>
    <t>资源来源</t>
  </si>
  <si>
    <t>92320802MA1NKXWTXD</t>
  </si>
  <si>
    <t>戴月明</t>
  </si>
  <si>
    <t>清江浦区月明汽车信息咨询服务部</t>
  </si>
  <si>
    <t>农业新城支行</t>
  </si>
  <si>
    <t>全额</t>
  </si>
  <si>
    <t>中央（728）</t>
  </si>
  <si>
    <t>92320811MA1YN3N18H</t>
  </si>
  <si>
    <t>张弘</t>
  </si>
  <si>
    <t>30</t>
  </si>
  <si>
    <t>清江浦区莳不我待餐饮经营店</t>
  </si>
  <si>
    <t>农业新区支行</t>
  </si>
  <si>
    <t>30*2.24%*155/360</t>
  </si>
  <si>
    <t>91320891MA21JYQU99</t>
  </si>
  <si>
    <t>胡午平</t>
  </si>
  <si>
    <t>其他</t>
  </si>
  <si>
    <t>淮安山晋百润商贸有限公司</t>
  </si>
  <si>
    <t>工商银行淮安城中支行</t>
  </si>
  <si>
    <t>减半</t>
  </si>
  <si>
    <t>10*3.85%/2</t>
  </si>
</sst>
</file>

<file path=xl/styles.xml><?xml version="1.0" encoding="utf-8"?>
<styleSheet xmlns="http://schemas.openxmlformats.org/spreadsheetml/2006/main">
  <numFmts count="10">
    <numFmt numFmtId="7" formatCode="&quot;￥&quot;#,##0.00;&quot;￥&quot;\-#,##0.0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0_ "/>
    <numFmt numFmtId="178" formatCode="yyyy&quot;.&quot;m&quot;.&quot;d"/>
    <numFmt numFmtId="179" formatCode="0.0%"/>
    <numFmt numFmtId="180" formatCode="0.00_ "/>
  </numFmts>
  <fonts count="48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24"/>
      <name val="宋体"/>
      <charset val="134"/>
    </font>
    <font>
      <b/>
      <sz val="9"/>
      <name val="宋体"/>
      <charset val="0"/>
    </font>
    <font>
      <sz val="9"/>
      <color theme="1"/>
      <name val="宋体"/>
      <charset val="134"/>
    </font>
    <font>
      <sz val="9"/>
      <name val="宋体"/>
      <charset val="134"/>
    </font>
    <font>
      <sz val="9"/>
      <name val="宋体"/>
      <charset val="0"/>
    </font>
    <font>
      <b/>
      <sz val="9"/>
      <name val="宋体"/>
      <charset val="134"/>
    </font>
    <font>
      <sz val="11"/>
      <name val="Arial"/>
      <charset val="0"/>
    </font>
    <font>
      <sz val="11"/>
      <color indexed="8"/>
      <name val="宋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sz val="11"/>
      <name val="SimSun"/>
      <charset val="134"/>
    </font>
    <font>
      <b/>
      <sz val="11"/>
      <color theme="1"/>
      <name val="宋体"/>
      <charset val="134"/>
      <scheme val="minor"/>
    </font>
    <font>
      <sz val="24"/>
      <name val="宋体"/>
      <charset val="134"/>
    </font>
    <font>
      <sz val="10"/>
      <name val="宋体"/>
      <charset val="134"/>
    </font>
    <font>
      <sz val="24"/>
      <color theme="1"/>
      <name val="宋体"/>
      <charset val="134"/>
      <scheme val="minor"/>
    </font>
    <font>
      <sz val="26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rgb="FF000000"/>
      <name val="宋体"/>
      <charset val="134"/>
    </font>
    <font>
      <sz val="9"/>
      <color rgb="FF000000"/>
      <name val="Times New Roman"/>
      <charset val="134"/>
    </font>
    <font>
      <sz val="9"/>
      <color indexed="8"/>
      <name val="Times New Roman"/>
      <charset val="134"/>
    </font>
    <font>
      <sz val="10"/>
      <name val="宋体"/>
      <charset val="134"/>
      <scheme val="major"/>
    </font>
    <font>
      <sz val="10"/>
      <color indexed="8"/>
      <name val="宋体"/>
      <charset val="134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9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40" fillId="11" borderId="11" applyNumberFormat="0" applyAlignment="0" applyProtection="0">
      <alignment vertical="center"/>
    </xf>
    <xf numFmtId="0" fontId="41" fillId="11" borderId="7" applyNumberFormat="0" applyAlignment="0" applyProtection="0">
      <alignment vertical="center"/>
    </xf>
    <xf numFmtId="0" fontId="42" fillId="12" borderId="12" applyNumberFormat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47" fillId="0" borderId="0">
      <alignment vertical="center"/>
    </xf>
  </cellStyleXfs>
  <cellXfs count="9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7" fontId="4" fillId="0" borderId="1" xfId="0" applyNumberFormat="1" applyFont="1" applyFill="1" applyBorder="1" applyAlignment="1">
      <alignment horizontal="center" vertical="center" wrapText="1"/>
    </xf>
    <xf numFmtId="7" fontId="6" fillId="0" borderId="1" xfId="0" applyNumberFormat="1" applyFont="1" applyFill="1" applyBorder="1" applyAlignment="1">
      <alignment horizontal="center" vertical="center" wrapText="1"/>
    </xf>
    <xf numFmtId="17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7" fontId="0" fillId="0" borderId="0" xfId="0" applyNumberFormat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178" fontId="12" fillId="0" borderId="3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178" fontId="12" fillId="0" borderId="4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0" fontId="12" fillId="0" borderId="1" xfId="0" applyNumberFormat="1" applyFont="1" applyFill="1" applyBorder="1" applyAlignment="1">
      <alignment horizontal="center" vertical="center" wrapText="1"/>
    </xf>
    <xf numFmtId="179" fontId="12" fillId="0" borderId="1" xfId="0" applyNumberFormat="1" applyFont="1" applyFill="1" applyBorder="1" applyAlignment="1">
      <alignment horizontal="center" vertical="center" wrapText="1"/>
    </xf>
    <xf numFmtId="7" fontId="12" fillId="0" borderId="1" xfId="0" applyNumberFormat="1" applyFont="1" applyFill="1" applyBorder="1" applyAlignment="1">
      <alignment horizontal="center" vertical="center" wrapText="1"/>
    </xf>
    <xf numFmtId="9" fontId="13" fillId="0" borderId="1" xfId="0" applyNumberFormat="1" applyFont="1" applyFill="1" applyBorder="1" applyAlignment="1">
      <alignment horizontal="center" vertical="center" wrapText="1"/>
    </xf>
    <xf numFmtId="7" fontId="16" fillId="0" borderId="1" xfId="0" applyNumberFormat="1" applyFont="1" applyFill="1" applyBorder="1" applyAlignment="1">
      <alignment horizontal="center" vertical="center" wrapText="1"/>
    </xf>
    <xf numFmtId="7" fontId="13" fillId="0" borderId="1" xfId="0" applyNumberFormat="1" applyFont="1" applyFill="1" applyBorder="1" applyAlignment="1">
      <alignment horizontal="center" vertical="center" wrapText="1"/>
    </xf>
    <xf numFmtId="180" fontId="12" fillId="0" borderId="1" xfId="0" applyNumberFormat="1" applyFont="1" applyFill="1" applyBorder="1" applyAlignment="1">
      <alignment horizontal="center" vertical="center" wrapText="1"/>
    </xf>
    <xf numFmtId="10" fontId="12" fillId="0" borderId="3" xfId="0" applyNumberFormat="1" applyFont="1" applyFill="1" applyBorder="1" applyAlignment="1">
      <alignment horizontal="center" vertical="center" wrapText="1"/>
    </xf>
    <xf numFmtId="7" fontId="12" fillId="0" borderId="3" xfId="0" applyNumberFormat="1" applyFont="1" applyFill="1" applyBorder="1" applyAlignment="1">
      <alignment horizontal="center" vertical="center" wrapText="1"/>
    </xf>
    <xf numFmtId="180" fontId="13" fillId="0" borderId="4" xfId="0" applyNumberFormat="1" applyFont="1" applyFill="1" applyBorder="1" applyAlignment="1">
      <alignment horizontal="center" vertical="center" wrapText="1"/>
    </xf>
    <xf numFmtId="7" fontId="12" fillId="0" borderId="4" xfId="0" applyNumberFormat="1" applyFont="1" applyFill="1" applyBorder="1" applyAlignment="1">
      <alignment horizontal="center" vertical="center" wrapText="1"/>
    </xf>
    <xf numFmtId="7" fontId="16" fillId="0" borderId="2" xfId="0" applyNumberFormat="1" applyFont="1" applyFill="1" applyBorder="1" applyAlignment="1">
      <alignment horizontal="center" vertical="center" wrapText="1"/>
    </xf>
    <xf numFmtId="10" fontId="12" fillId="0" borderId="4" xfId="0" applyNumberFormat="1" applyFont="1" applyFill="1" applyBorder="1" applyAlignment="1">
      <alignment horizontal="center" vertical="center" wrapText="1"/>
    </xf>
    <xf numFmtId="7" fontId="12" fillId="0" borderId="5" xfId="0" applyNumberFormat="1" applyFont="1" applyFill="1" applyBorder="1" applyAlignment="1">
      <alignment horizontal="center" vertical="center" wrapText="1"/>
    </xf>
    <xf numFmtId="7" fontId="12" fillId="0" borderId="2" xfId="0" applyNumberFormat="1" applyFont="1" applyFill="1" applyBorder="1" applyAlignment="1">
      <alignment horizontal="center" vertical="center" wrapText="1"/>
    </xf>
    <xf numFmtId="7" fontId="14" fillId="0" borderId="1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0" fontId="16" fillId="0" borderId="1" xfId="49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0" fontId="23" fillId="0" borderId="1" xfId="0" applyNumberFormat="1" applyFont="1" applyFill="1" applyBorder="1" applyAlignment="1">
      <alignment horizontal="center" vertical="center" wrapText="1"/>
    </xf>
    <xf numFmtId="10" fontId="23" fillId="0" borderId="1" xfId="0" applyNumberFormat="1" applyFont="1" applyFill="1" applyBorder="1" applyAlignment="1">
      <alignment horizontal="center" vertical="center"/>
    </xf>
    <xf numFmtId="9" fontId="20" fillId="0" borderId="1" xfId="0" applyNumberFormat="1" applyFont="1" applyFill="1" applyBorder="1" applyAlignment="1">
      <alignment horizontal="center" vertical="center" wrapText="1"/>
    </xf>
    <xf numFmtId="0" fontId="24" fillId="0" borderId="1" xfId="49" applyFont="1" applyFill="1" applyBorder="1" applyAlignment="1">
      <alignment horizontal="center" vertical="center" wrapText="1"/>
    </xf>
    <xf numFmtId="7" fontId="25" fillId="0" borderId="1" xfId="0" applyNumberFormat="1" applyFont="1" applyFill="1" applyBorder="1" applyAlignment="1">
      <alignment horizontal="center" vertical="center"/>
    </xf>
    <xf numFmtId="9" fontId="19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180" fontId="5" fillId="0" borderId="1" xfId="49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7" fontId="5" fillId="0" borderId="1" xfId="49" applyNumberFormat="1" applyFont="1" applyFill="1" applyBorder="1" applyAlignment="1">
      <alignment horizontal="center" vertical="center" wrapText="1"/>
    </xf>
    <xf numFmtId="0" fontId="27" fillId="0" borderId="1" xfId="49" applyFont="1" applyFill="1" applyBorder="1" applyAlignment="1">
      <alignment horizontal="center" vertical="center" wrapText="1"/>
    </xf>
    <xf numFmtId="7" fontId="5" fillId="0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"/>
  <sheetViews>
    <sheetView tabSelected="1" workbookViewId="0">
      <selection activeCell="L8" sqref="L8"/>
    </sheetView>
  </sheetViews>
  <sheetFormatPr defaultColWidth="9" defaultRowHeight="14.4" outlineLevelRow="4"/>
  <cols>
    <col min="1" max="1" width="5.11111111111111" customWidth="1"/>
    <col min="2" max="2" width="6.44444444444444" customWidth="1"/>
    <col min="3" max="3" width="12" customWidth="1"/>
    <col min="6" max="6" width="8.11111111111111" customWidth="1"/>
    <col min="11" max="12" width="5.66666666666667" customWidth="1"/>
    <col min="13" max="13" width="5.33333333333333" customWidth="1"/>
    <col min="14" max="14" width="14"/>
    <col min="15" max="15" width="5.88888888888889" customWidth="1"/>
    <col min="16" max="16" width="12.8796296296296" customWidth="1"/>
    <col min="17" max="17" width="14.1111111111111" customWidth="1"/>
  </cols>
  <sheetData>
    <row r="1" s="81" customFormat="1" ht="69" customHeight="1" spans="1:18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="81" customFormat="1" ht="53" customHeight="1" spans="1:18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68" t="s">
        <v>6</v>
      </c>
      <c r="G2" s="68" t="s">
        <v>7</v>
      </c>
      <c r="H2" s="68" t="s">
        <v>8</v>
      </c>
      <c r="I2" s="68" t="s">
        <v>9</v>
      </c>
      <c r="J2" s="68" t="s">
        <v>10</v>
      </c>
      <c r="K2" s="68" t="s">
        <v>11</v>
      </c>
      <c r="L2" s="68" t="s">
        <v>12</v>
      </c>
      <c r="M2" s="88" t="s">
        <v>13</v>
      </c>
      <c r="N2" s="68" t="s">
        <v>14</v>
      </c>
      <c r="O2" s="68" t="s">
        <v>15</v>
      </c>
      <c r="P2" s="68" t="s">
        <v>16</v>
      </c>
      <c r="Q2" s="68" t="s">
        <v>17</v>
      </c>
      <c r="R2" s="68" t="s">
        <v>18</v>
      </c>
    </row>
    <row r="3" s="28" customFormat="1" ht="63" customHeight="1" spans="1:18">
      <c r="A3" s="9">
        <v>1</v>
      </c>
      <c r="B3" s="84" t="s">
        <v>19</v>
      </c>
      <c r="C3" s="84" t="s">
        <v>20</v>
      </c>
      <c r="D3" s="85" t="s">
        <v>21</v>
      </c>
      <c r="E3" s="84" t="s">
        <v>22</v>
      </c>
      <c r="F3" s="86">
        <v>20</v>
      </c>
      <c r="G3" s="86" t="s">
        <v>23</v>
      </c>
      <c r="H3" s="87">
        <v>270</v>
      </c>
      <c r="I3" s="87" t="s">
        <v>24</v>
      </c>
      <c r="J3" s="87" t="s">
        <v>25</v>
      </c>
      <c r="K3" s="86">
        <v>4</v>
      </c>
      <c r="L3" s="86">
        <v>3.85</v>
      </c>
      <c r="M3" s="84" t="s">
        <v>26</v>
      </c>
      <c r="N3" s="89">
        <v>108600</v>
      </c>
      <c r="O3" s="90">
        <v>1.65</v>
      </c>
      <c r="P3" s="90" t="s">
        <v>27</v>
      </c>
      <c r="Q3" s="91">
        <v>44797.5</v>
      </c>
      <c r="R3" s="92" t="s">
        <v>28</v>
      </c>
    </row>
    <row r="4" s="82" customFormat="1" ht="57" customHeight="1" spans="1:18">
      <c r="A4" s="8">
        <v>2</v>
      </c>
      <c r="B4" s="8" t="s">
        <v>29</v>
      </c>
      <c r="C4" s="8" t="s">
        <v>30</v>
      </c>
      <c r="D4" s="93" t="s">
        <v>31</v>
      </c>
      <c r="E4" s="8" t="s">
        <v>32</v>
      </c>
      <c r="F4" s="8">
        <v>54</v>
      </c>
      <c r="G4" s="8" t="s">
        <v>33</v>
      </c>
      <c r="H4" s="8">
        <v>300</v>
      </c>
      <c r="I4" s="8" t="s">
        <v>34</v>
      </c>
      <c r="J4" s="8" t="s">
        <v>35</v>
      </c>
      <c r="K4" s="8">
        <v>4.36</v>
      </c>
      <c r="L4" s="8">
        <v>3.85</v>
      </c>
      <c r="M4" s="8">
        <v>0.51</v>
      </c>
      <c r="N4" s="16">
        <v>132616.66</v>
      </c>
      <c r="O4" s="8">
        <v>2</v>
      </c>
      <c r="P4" s="8" t="s">
        <v>36</v>
      </c>
      <c r="Q4" s="16">
        <v>60000</v>
      </c>
      <c r="R4" s="8" t="s">
        <v>37</v>
      </c>
    </row>
    <row r="5" ht="26" customHeight="1" spans="1:18">
      <c r="A5" s="73" t="s">
        <v>38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9">
        <f>SUM(Q3,Q4)</f>
        <v>104797.5</v>
      </c>
      <c r="Q5" s="79"/>
      <c r="R5" s="79"/>
    </row>
  </sheetData>
  <mergeCells count="3">
    <mergeCell ref="A1:R1"/>
    <mergeCell ref="A5:O5"/>
    <mergeCell ref="P5:R5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"/>
  <sheetViews>
    <sheetView workbookViewId="0">
      <selection activeCell="Q12" sqref="Q12"/>
    </sheetView>
  </sheetViews>
  <sheetFormatPr defaultColWidth="9" defaultRowHeight="14.4" outlineLevelRow="3"/>
  <cols>
    <col min="1" max="1" width="6.55555555555556" customWidth="1"/>
    <col min="10" max="10" width="7.22222222222222" customWidth="1"/>
    <col min="11" max="11" width="6.66666666666667" customWidth="1"/>
    <col min="12" max="12" width="9.66666666666667" customWidth="1"/>
    <col min="14" max="14" width="8.33333333333333" customWidth="1"/>
    <col min="15" max="15" width="10.6666666666667"/>
  </cols>
  <sheetData>
    <row r="1" ht="55" customHeight="1" spans="1:17">
      <c r="A1" s="65" t="s">
        <v>39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ht="61" customHeight="1" spans="1:17">
      <c r="A2" s="67" t="s">
        <v>1</v>
      </c>
      <c r="B2" s="68" t="s">
        <v>40</v>
      </c>
      <c r="C2" s="67" t="s">
        <v>3</v>
      </c>
      <c r="D2" s="68" t="s">
        <v>4</v>
      </c>
      <c r="E2" s="68" t="s">
        <v>6</v>
      </c>
      <c r="F2" s="68" t="s">
        <v>7</v>
      </c>
      <c r="G2" s="68" t="s">
        <v>8</v>
      </c>
      <c r="H2" s="68" t="s">
        <v>9</v>
      </c>
      <c r="I2" s="68" t="s">
        <v>10</v>
      </c>
      <c r="J2" s="68" t="s">
        <v>41</v>
      </c>
      <c r="K2" s="68" t="s">
        <v>12</v>
      </c>
      <c r="L2" s="74" t="s">
        <v>13</v>
      </c>
      <c r="M2" s="68" t="s">
        <v>14</v>
      </c>
      <c r="N2" s="68" t="s">
        <v>42</v>
      </c>
      <c r="O2" s="68" t="s">
        <v>16</v>
      </c>
      <c r="P2" s="68" t="s">
        <v>17</v>
      </c>
      <c r="Q2" s="68" t="s">
        <v>18</v>
      </c>
    </row>
    <row r="3" ht="55" customHeight="1" spans="1:17">
      <c r="A3" s="67">
        <v>1</v>
      </c>
      <c r="B3" s="69" t="s">
        <v>43</v>
      </c>
      <c r="C3" s="69" t="s">
        <v>44</v>
      </c>
      <c r="D3" s="70" t="s">
        <v>45</v>
      </c>
      <c r="E3" s="71">
        <v>45</v>
      </c>
      <c r="F3" s="69" t="s">
        <v>46</v>
      </c>
      <c r="G3" s="72">
        <v>300</v>
      </c>
      <c r="H3" s="70" t="s">
        <v>47</v>
      </c>
      <c r="I3" s="72" t="s">
        <v>48</v>
      </c>
      <c r="J3" s="75">
        <v>0.0437</v>
      </c>
      <c r="K3" s="76">
        <v>0.0385</v>
      </c>
      <c r="L3" s="76">
        <v>0.0052</v>
      </c>
      <c r="M3" s="70">
        <v>132556.6</v>
      </c>
      <c r="N3" s="77">
        <v>0.02</v>
      </c>
      <c r="O3" s="78" t="s">
        <v>36</v>
      </c>
      <c r="P3" s="68">
        <v>60000</v>
      </c>
      <c r="Q3" s="80" t="s">
        <v>37</v>
      </c>
    </row>
    <row r="4" ht="27" customHeight="1" spans="1:17">
      <c r="A4" s="73" t="s">
        <v>38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9">
        <f>P3</f>
        <v>60000</v>
      </c>
      <c r="P4" s="79"/>
      <c r="Q4" s="79"/>
    </row>
  </sheetData>
  <mergeCells count="3">
    <mergeCell ref="A1:Q1"/>
    <mergeCell ref="A4:N4"/>
    <mergeCell ref="O4:Q4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35"/>
  <sheetViews>
    <sheetView topLeftCell="A27" workbookViewId="0">
      <selection activeCell="O35" sqref="O35:P35"/>
    </sheetView>
  </sheetViews>
  <sheetFormatPr defaultColWidth="9" defaultRowHeight="14.4"/>
  <cols>
    <col min="1" max="1" width="5.37962962962963" style="28" customWidth="1"/>
    <col min="2" max="2" width="6.88888888888889" style="28" customWidth="1"/>
    <col min="3" max="3" width="10.4444444444444" style="28" customWidth="1"/>
    <col min="4" max="4" width="9.22222222222222" style="28" customWidth="1"/>
    <col min="5" max="5" width="20.1111111111111" style="28" customWidth="1"/>
    <col min="6" max="6" width="9.44444444444444" style="28"/>
    <col min="7" max="8" width="11.8888888888889" style="28" customWidth="1"/>
    <col min="9" max="11" width="7.22222222222222" style="28" customWidth="1"/>
    <col min="12" max="12" width="13" style="28" customWidth="1"/>
    <col min="13" max="13" width="5.66666666666667" style="28" customWidth="1"/>
    <col min="14" max="14" width="11.7777777777778" style="28" customWidth="1"/>
    <col min="15" max="15" width="14.2222222222222" style="28"/>
    <col min="16" max="16" width="7" style="28" customWidth="1"/>
    <col min="17" max="16384" width="9" style="28"/>
  </cols>
  <sheetData>
    <row r="1" s="24" customFormat="1" ht="40" customHeight="1" spans="1:16">
      <c r="A1" s="29" t="s">
        <v>49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44"/>
      <c r="N1" s="29"/>
      <c r="O1" s="29"/>
      <c r="P1" s="29"/>
    </row>
    <row r="2" s="24" customFormat="1" ht="43" customHeight="1" spans="1:16">
      <c r="A2" s="30" t="s">
        <v>1</v>
      </c>
      <c r="B2" s="30" t="s">
        <v>50</v>
      </c>
      <c r="C2" s="30" t="s">
        <v>51</v>
      </c>
      <c r="D2" s="30" t="s">
        <v>52</v>
      </c>
      <c r="E2" s="30" t="s">
        <v>3</v>
      </c>
      <c r="F2" s="30" t="s">
        <v>53</v>
      </c>
      <c r="G2" s="30" t="s">
        <v>54</v>
      </c>
      <c r="H2" s="30" t="s">
        <v>10</v>
      </c>
      <c r="I2" s="30" t="s">
        <v>41</v>
      </c>
      <c r="J2" s="30" t="s">
        <v>12</v>
      </c>
      <c r="K2" s="30" t="s">
        <v>55</v>
      </c>
      <c r="L2" s="30" t="s">
        <v>14</v>
      </c>
      <c r="M2" s="30" t="s">
        <v>42</v>
      </c>
      <c r="N2" s="30" t="s">
        <v>16</v>
      </c>
      <c r="O2" s="30" t="s">
        <v>56</v>
      </c>
      <c r="P2" s="45" t="s">
        <v>18</v>
      </c>
    </row>
    <row r="3" s="25" customFormat="1" ht="72" spans="1:38">
      <c r="A3" s="31">
        <v>1</v>
      </c>
      <c r="B3" s="31" t="s">
        <v>57</v>
      </c>
      <c r="C3" s="31" t="s">
        <v>58</v>
      </c>
      <c r="D3" s="31" t="s">
        <v>59</v>
      </c>
      <c r="E3" s="31" t="s">
        <v>60</v>
      </c>
      <c r="F3" s="31">
        <v>420000</v>
      </c>
      <c r="G3" s="31" t="s">
        <v>61</v>
      </c>
      <c r="H3" s="31" t="s">
        <v>62</v>
      </c>
      <c r="I3" s="46">
        <v>0.0435</v>
      </c>
      <c r="J3" s="46">
        <v>0.0385</v>
      </c>
      <c r="K3" s="47">
        <v>0.005</v>
      </c>
      <c r="L3" s="48">
        <v>36539.98</v>
      </c>
      <c r="M3" s="49" t="s">
        <v>63</v>
      </c>
      <c r="N3" s="31" t="s">
        <v>64</v>
      </c>
      <c r="O3" s="48">
        <v>8400</v>
      </c>
      <c r="P3" s="50" t="s">
        <v>37</v>
      </c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3"/>
    </row>
    <row r="4" s="26" customFormat="1" ht="28.8" spans="1:38">
      <c r="A4" s="31">
        <v>2</v>
      </c>
      <c r="B4" s="31" t="s">
        <v>57</v>
      </c>
      <c r="C4" s="31" t="s">
        <v>58</v>
      </c>
      <c r="D4" s="32" t="s">
        <v>65</v>
      </c>
      <c r="E4" s="31" t="s">
        <v>66</v>
      </c>
      <c r="F4" s="32">
        <v>150000</v>
      </c>
      <c r="G4" s="31" t="s">
        <v>67</v>
      </c>
      <c r="H4" s="31" t="s">
        <v>68</v>
      </c>
      <c r="I4" s="46">
        <v>0.0585</v>
      </c>
      <c r="J4" s="46">
        <v>0.0385</v>
      </c>
      <c r="K4" s="47">
        <v>0.02</v>
      </c>
      <c r="L4" s="48">
        <v>8774.96</v>
      </c>
      <c r="M4" s="46" t="s">
        <v>69</v>
      </c>
      <c r="N4" s="31"/>
      <c r="O4" s="51">
        <v>8774.96</v>
      </c>
      <c r="P4" s="50" t="s">
        <v>37</v>
      </c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64"/>
    </row>
    <row r="5" s="26" customFormat="1" ht="28.8" spans="1:38">
      <c r="A5" s="31">
        <v>3</v>
      </c>
      <c r="B5" s="33" t="s">
        <v>57</v>
      </c>
      <c r="C5" s="31" t="s">
        <v>58</v>
      </c>
      <c r="D5" s="31" t="s">
        <v>70</v>
      </c>
      <c r="E5" s="33" t="s">
        <v>71</v>
      </c>
      <c r="F5" s="34">
        <v>150000</v>
      </c>
      <c r="G5" s="35">
        <v>44440</v>
      </c>
      <c r="H5" s="35">
        <v>44804</v>
      </c>
      <c r="I5" s="46">
        <v>0.0585</v>
      </c>
      <c r="J5" s="46">
        <v>0.0385</v>
      </c>
      <c r="K5" s="46">
        <v>0.02</v>
      </c>
      <c r="L5" s="48">
        <v>8750.92</v>
      </c>
      <c r="M5" s="33" t="s">
        <v>69</v>
      </c>
      <c r="N5" s="33"/>
      <c r="O5" s="48">
        <v>8750.92</v>
      </c>
      <c r="P5" s="50" t="s">
        <v>37</v>
      </c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64"/>
    </row>
    <row r="6" s="26" customFormat="1" ht="86.4" spans="1:38">
      <c r="A6" s="31">
        <v>4</v>
      </c>
      <c r="B6" s="33" t="s">
        <v>72</v>
      </c>
      <c r="C6" s="31" t="s">
        <v>73</v>
      </c>
      <c r="D6" s="31" t="s">
        <v>74</v>
      </c>
      <c r="E6" s="31" t="s">
        <v>75</v>
      </c>
      <c r="F6" s="31">
        <v>300000</v>
      </c>
      <c r="G6" s="35">
        <v>44449</v>
      </c>
      <c r="H6" s="35">
        <v>44814</v>
      </c>
      <c r="I6" s="46">
        <v>0.0585</v>
      </c>
      <c r="J6" s="46">
        <v>0.0385</v>
      </c>
      <c r="K6" s="46">
        <v>0.02</v>
      </c>
      <c r="L6" s="48">
        <v>16150.41</v>
      </c>
      <c r="M6" s="49" t="s">
        <v>63</v>
      </c>
      <c r="N6" s="33" t="s">
        <v>76</v>
      </c>
      <c r="O6" s="48">
        <v>9057.24</v>
      </c>
      <c r="P6" s="50" t="s">
        <v>37</v>
      </c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64"/>
    </row>
    <row r="7" s="26" customFormat="1" ht="28.8" spans="1:38">
      <c r="A7" s="31">
        <v>5</v>
      </c>
      <c r="B7" s="33" t="s">
        <v>57</v>
      </c>
      <c r="C7" s="31" t="s">
        <v>58</v>
      </c>
      <c r="D7" s="31" t="s">
        <v>77</v>
      </c>
      <c r="E7" s="31" t="s">
        <v>78</v>
      </c>
      <c r="F7" s="31">
        <v>100000</v>
      </c>
      <c r="G7" s="35">
        <v>44466</v>
      </c>
      <c r="H7" s="35">
        <v>44831</v>
      </c>
      <c r="I7" s="46">
        <v>0.0585</v>
      </c>
      <c r="J7" s="46">
        <v>0.0385</v>
      </c>
      <c r="K7" s="46">
        <v>0.02</v>
      </c>
      <c r="L7" s="48">
        <v>5850</v>
      </c>
      <c r="M7" s="33" t="s">
        <v>69</v>
      </c>
      <c r="N7" s="31"/>
      <c r="O7" s="48">
        <v>5850</v>
      </c>
      <c r="P7" s="50" t="s">
        <v>37</v>
      </c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64"/>
    </row>
    <row r="8" s="26" customFormat="1" ht="28.8" spans="1:38">
      <c r="A8" s="31">
        <v>6</v>
      </c>
      <c r="B8" s="33" t="s">
        <v>72</v>
      </c>
      <c r="C8" s="31" t="s">
        <v>73</v>
      </c>
      <c r="D8" s="31" t="s">
        <v>79</v>
      </c>
      <c r="E8" s="31" t="s">
        <v>80</v>
      </c>
      <c r="F8" s="31">
        <v>90000</v>
      </c>
      <c r="G8" s="35">
        <v>44447</v>
      </c>
      <c r="H8" s="35">
        <v>44812</v>
      </c>
      <c r="I8" s="46">
        <v>0.0585</v>
      </c>
      <c r="J8" s="46">
        <v>0.0385</v>
      </c>
      <c r="K8" s="46">
        <v>0.02</v>
      </c>
      <c r="L8" s="48">
        <v>5264.97</v>
      </c>
      <c r="M8" s="33" t="s">
        <v>69</v>
      </c>
      <c r="N8" s="52"/>
      <c r="O8" s="48">
        <v>5264.97</v>
      </c>
      <c r="P8" s="50" t="s">
        <v>37</v>
      </c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64"/>
    </row>
    <row r="9" s="26" customFormat="1" ht="28.8" spans="1:38">
      <c r="A9" s="31">
        <v>7</v>
      </c>
      <c r="B9" s="33" t="s">
        <v>57</v>
      </c>
      <c r="C9" s="31" t="s">
        <v>73</v>
      </c>
      <c r="D9" s="31" t="s">
        <v>81</v>
      </c>
      <c r="E9" s="31" t="s">
        <v>82</v>
      </c>
      <c r="F9" s="31">
        <v>150000</v>
      </c>
      <c r="G9" s="35">
        <v>44457</v>
      </c>
      <c r="H9" s="35">
        <v>44822</v>
      </c>
      <c r="I9" s="46">
        <v>0.0585</v>
      </c>
      <c r="J9" s="46">
        <v>0.0385</v>
      </c>
      <c r="K9" s="46">
        <v>0.02</v>
      </c>
      <c r="L9" s="48">
        <v>8774.96</v>
      </c>
      <c r="M9" s="33" t="s">
        <v>69</v>
      </c>
      <c r="N9" s="33"/>
      <c r="O9" s="48">
        <v>8774.96</v>
      </c>
      <c r="P9" s="50" t="s">
        <v>37</v>
      </c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64"/>
    </row>
    <row r="10" s="26" customFormat="1" ht="28.8" spans="1:38">
      <c r="A10" s="31">
        <v>8</v>
      </c>
      <c r="B10" s="33" t="s">
        <v>57</v>
      </c>
      <c r="C10" s="31" t="s">
        <v>58</v>
      </c>
      <c r="D10" s="31" t="s">
        <v>83</v>
      </c>
      <c r="E10" s="31" t="s">
        <v>84</v>
      </c>
      <c r="F10" s="31">
        <v>150000</v>
      </c>
      <c r="G10" s="35">
        <v>44443</v>
      </c>
      <c r="H10" s="35">
        <v>44808</v>
      </c>
      <c r="I10" s="46">
        <v>0.0585</v>
      </c>
      <c r="J10" s="46">
        <v>0.0385</v>
      </c>
      <c r="K10" s="46">
        <v>0.02</v>
      </c>
      <c r="L10" s="48">
        <v>8774.96</v>
      </c>
      <c r="M10" s="33" t="s">
        <v>69</v>
      </c>
      <c r="N10" s="52"/>
      <c r="O10" s="48">
        <v>8774.96</v>
      </c>
      <c r="P10" s="50" t="s">
        <v>37</v>
      </c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64"/>
    </row>
    <row r="11" s="26" customFormat="1" ht="28.8" spans="1:38">
      <c r="A11" s="31">
        <v>9</v>
      </c>
      <c r="B11" s="33" t="s">
        <v>57</v>
      </c>
      <c r="C11" s="31" t="s">
        <v>73</v>
      </c>
      <c r="D11" s="31" t="s">
        <v>85</v>
      </c>
      <c r="E11" s="31" t="s">
        <v>86</v>
      </c>
      <c r="F11" s="31">
        <v>150000</v>
      </c>
      <c r="G11" s="35">
        <v>44465</v>
      </c>
      <c r="H11" s="35">
        <v>44830</v>
      </c>
      <c r="I11" s="46">
        <v>0.0585</v>
      </c>
      <c r="J11" s="46">
        <v>0.0385</v>
      </c>
      <c r="K11" s="46">
        <v>0.02</v>
      </c>
      <c r="L11" s="48">
        <v>8774.96</v>
      </c>
      <c r="M11" s="33" t="s">
        <v>69</v>
      </c>
      <c r="N11" s="31"/>
      <c r="O11" s="48">
        <v>8774.96</v>
      </c>
      <c r="P11" s="50" t="s">
        <v>37</v>
      </c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64"/>
    </row>
    <row r="12" s="26" customFormat="1" ht="28.8" spans="1:38">
      <c r="A12" s="31">
        <v>10</v>
      </c>
      <c r="B12" s="33" t="s">
        <v>57</v>
      </c>
      <c r="C12" s="31" t="s">
        <v>58</v>
      </c>
      <c r="D12" s="31" t="s">
        <v>87</v>
      </c>
      <c r="E12" s="31" t="s">
        <v>88</v>
      </c>
      <c r="F12" s="31">
        <v>150000</v>
      </c>
      <c r="G12" s="35">
        <v>44446</v>
      </c>
      <c r="H12" s="35">
        <v>44811</v>
      </c>
      <c r="I12" s="46">
        <v>0.0585</v>
      </c>
      <c r="J12" s="46">
        <v>0.0385</v>
      </c>
      <c r="K12" s="46">
        <v>0.02</v>
      </c>
      <c r="L12" s="48">
        <v>8774.96</v>
      </c>
      <c r="M12" s="33" t="s">
        <v>69</v>
      </c>
      <c r="N12" s="52"/>
      <c r="O12" s="48">
        <v>8774.96</v>
      </c>
      <c r="P12" s="50" t="s">
        <v>37</v>
      </c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64"/>
    </row>
    <row r="13" s="26" customFormat="1" ht="28.8" spans="1:38">
      <c r="A13" s="31">
        <v>11</v>
      </c>
      <c r="B13" s="33" t="s">
        <v>72</v>
      </c>
      <c r="C13" s="31" t="s">
        <v>73</v>
      </c>
      <c r="D13" s="31" t="s">
        <v>89</v>
      </c>
      <c r="E13" s="31" t="s">
        <v>90</v>
      </c>
      <c r="F13" s="31">
        <v>70000</v>
      </c>
      <c r="G13" s="35">
        <v>44468</v>
      </c>
      <c r="H13" s="35">
        <v>44833</v>
      </c>
      <c r="I13" s="46">
        <v>0.0585</v>
      </c>
      <c r="J13" s="46">
        <v>0.0385</v>
      </c>
      <c r="K13" s="46">
        <v>0.02</v>
      </c>
      <c r="L13" s="48">
        <v>4095</v>
      </c>
      <c r="M13" s="33" t="s">
        <v>69</v>
      </c>
      <c r="N13" s="52"/>
      <c r="O13" s="48">
        <v>4095</v>
      </c>
      <c r="P13" s="50" t="s">
        <v>37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64"/>
    </row>
    <row r="14" s="26" customFormat="1" ht="28.8" spans="1:38">
      <c r="A14" s="31">
        <v>12</v>
      </c>
      <c r="B14" s="36" t="s">
        <v>91</v>
      </c>
      <c r="C14" s="31" t="s">
        <v>58</v>
      </c>
      <c r="D14" s="31" t="s">
        <v>92</v>
      </c>
      <c r="E14" s="31" t="s">
        <v>93</v>
      </c>
      <c r="F14" s="31">
        <v>100000</v>
      </c>
      <c r="G14" s="35">
        <v>44443</v>
      </c>
      <c r="H14" s="35">
        <v>44808</v>
      </c>
      <c r="I14" s="46">
        <v>0.0585</v>
      </c>
      <c r="J14" s="46">
        <v>0.0385</v>
      </c>
      <c r="K14" s="46">
        <v>0.02</v>
      </c>
      <c r="L14" s="48">
        <v>5850</v>
      </c>
      <c r="M14" s="33" t="s">
        <v>69</v>
      </c>
      <c r="N14" s="31"/>
      <c r="O14" s="48">
        <v>5850</v>
      </c>
      <c r="P14" s="50" t="s">
        <v>37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64"/>
    </row>
    <row r="15" s="26" customFormat="1" ht="28.8" spans="1:38">
      <c r="A15" s="31">
        <v>13</v>
      </c>
      <c r="B15" s="33" t="s">
        <v>57</v>
      </c>
      <c r="C15" s="31" t="s">
        <v>58</v>
      </c>
      <c r="D15" s="31" t="s">
        <v>94</v>
      </c>
      <c r="E15" s="31" t="s">
        <v>95</v>
      </c>
      <c r="F15" s="31">
        <v>150000</v>
      </c>
      <c r="G15" s="35">
        <v>44457</v>
      </c>
      <c r="H15" s="35">
        <v>44822</v>
      </c>
      <c r="I15" s="46">
        <v>0.0585</v>
      </c>
      <c r="J15" s="46">
        <v>0.0385</v>
      </c>
      <c r="K15" s="46">
        <v>0.02</v>
      </c>
      <c r="L15" s="48">
        <v>8774.96</v>
      </c>
      <c r="M15" s="33" t="s">
        <v>69</v>
      </c>
      <c r="N15" s="31"/>
      <c r="O15" s="48">
        <v>8774.96</v>
      </c>
      <c r="P15" s="50" t="s">
        <v>37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64"/>
    </row>
    <row r="16" s="26" customFormat="1" ht="28.8" spans="1:38">
      <c r="A16" s="31">
        <v>14</v>
      </c>
      <c r="B16" s="33" t="s">
        <v>57</v>
      </c>
      <c r="C16" s="31" t="s">
        <v>58</v>
      </c>
      <c r="D16" s="31" t="s">
        <v>96</v>
      </c>
      <c r="E16" s="31" t="s">
        <v>97</v>
      </c>
      <c r="F16" s="31">
        <v>150000</v>
      </c>
      <c r="G16" s="35">
        <v>44443</v>
      </c>
      <c r="H16" s="35">
        <v>44808</v>
      </c>
      <c r="I16" s="46">
        <v>0.0585</v>
      </c>
      <c r="J16" s="46">
        <v>0.0385</v>
      </c>
      <c r="K16" s="46">
        <v>0.02</v>
      </c>
      <c r="L16" s="48">
        <v>8774.96</v>
      </c>
      <c r="M16" s="33" t="s">
        <v>69</v>
      </c>
      <c r="N16" s="31"/>
      <c r="O16" s="48">
        <v>8774.96</v>
      </c>
      <c r="P16" s="50" t="s">
        <v>37</v>
      </c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64"/>
    </row>
    <row r="17" s="25" customFormat="1" ht="57.6" spans="1:38">
      <c r="A17" s="31">
        <v>15</v>
      </c>
      <c r="B17" s="33" t="s">
        <v>72</v>
      </c>
      <c r="C17" s="31" t="s">
        <v>73</v>
      </c>
      <c r="D17" s="31" t="s">
        <v>98</v>
      </c>
      <c r="E17" s="31" t="s">
        <v>99</v>
      </c>
      <c r="F17" s="31">
        <v>60000</v>
      </c>
      <c r="G17" s="35">
        <v>44447</v>
      </c>
      <c r="H17" s="35">
        <v>44774</v>
      </c>
      <c r="I17" s="46">
        <v>0.0585</v>
      </c>
      <c r="J17" s="46">
        <v>0.0385</v>
      </c>
      <c r="K17" s="46">
        <v>0.02</v>
      </c>
      <c r="L17" s="48">
        <v>3144.74</v>
      </c>
      <c r="M17" s="33" t="s">
        <v>69</v>
      </c>
      <c r="N17" s="31" t="s">
        <v>100</v>
      </c>
      <c r="O17" s="48">
        <v>2856.07</v>
      </c>
      <c r="P17" s="50" t="s">
        <v>37</v>
      </c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3"/>
    </row>
    <row r="18" s="26" customFormat="1" ht="28.8" spans="1:38">
      <c r="A18" s="31">
        <v>16</v>
      </c>
      <c r="B18" s="36" t="s">
        <v>91</v>
      </c>
      <c r="C18" s="31" t="s">
        <v>58</v>
      </c>
      <c r="D18" s="31" t="s">
        <v>101</v>
      </c>
      <c r="E18" s="31" t="s">
        <v>102</v>
      </c>
      <c r="F18" s="31">
        <v>100000</v>
      </c>
      <c r="G18" s="35">
        <v>44456</v>
      </c>
      <c r="H18" s="35">
        <v>44821</v>
      </c>
      <c r="I18" s="46">
        <v>0.0585</v>
      </c>
      <c r="J18" s="46">
        <v>0.0385</v>
      </c>
      <c r="K18" s="46">
        <v>0.02</v>
      </c>
      <c r="L18" s="48">
        <v>5850</v>
      </c>
      <c r="M18" s="33" t="s">
        <v>69</v>
      </c>
      <c r="N18" s="31"/>
      <c r="O18" s="48">
        <v>5850</v>
      </c>
      <c r="P18" s="50" t="s">
        <v>37</v>
      </c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64"/>
    </row>
    <row r="19" s="26" customFormat="1" ht="28.8" spans="1:38">
      <c r="A19" s="31">
        <v>17</v>
      </c>
      <c r="B19" s="36" t="s">
        <v>91</v>
      </c>
      <c r="C19" s="31" t="s">
        <v>103</v>
      </c>
      <c r="D19" s="31" t="s">
        <v>104</v>
      </c>
      <c r="E19" s="31" t="s">
        <v>105</v>
      </c>
      <c r="F19" s="31">
        <v>150000</v>
      </c>
      <c r="G19" s="35">
        <v>44481</v>
      </c>
      <c r="H19" s="35">
        <v>44846</v>
      </c>
      <c r="I19" s="46">
        <v>0.0585</v>
      </c>
      <c r="J19" s="46">
        <v>0.0385</v>
      </c>
      <c r="K19" s="46">
        <v>0.02</v>
      </c>
      <c r="L19" s="48">
        <v>8774.96</v>
      </c>
      <c r="M19" s="31" t="s">
        <v>106</v>
      </c>
      <c r="N19" s="33" t="s">
        <v>107</v>
      </c>
      <c r="O19" s="48">
        <v>4387.48</v>
      </c>
      <c r="P19" s="50" t="s">
        <v>37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64"/>
    </row>
    <row r="20" s="26" customFormat="1" ht="28.8" spans="1:38">
      <c r="A20" s="31">
        <v>18</v>
      </c>
      <c r="B20" s="33" t="s">
        <v>72</v>
      </c>
      <c r="C20" s="31" t="s">
        <v>73</v>
      </c>
      <c r="D20" s="31" t="s">
        <v>108</v>
      </c>
      <c r="E20" s="31" t="s">
        <v>109</v>
      </c>
      <c r="F20" s="31">
        <v>150000</v>
      </c>
      <c r="G20" s="35">
        <v>44484</v>
      </c>
      <c r="H20" s="35">
        <v>44849</v>
      </c>
      <c r="I20" s="46">
        <v>0.0585</v>
      </c>
      <c r="J20" s="46">
        <v>0.0385</v>
      </c>
      <c r="K20" s="46">
        <v>0.02</v>
      </c>
      <c r="L20" s="48">
        <v>8774.96</v>
      </c>
      <c r="M20" s="33" t="s">
        <v>69</v>
      </c>
      <c r="N20" s="31"/>
      <c r="O20" s="48">
        <v>8774.96</v>
      </c>
      <c r="P20" s="50" t="s">
        <v>37</v>
      </c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64"/>
    </row>
    <row r="21" s="26" customFormat="1" ht="57.6" spans="1:38">
      <c r="A21" s="31">
        <v>19</v>
      </c>
      <c r="B21" s="33" t="s">
        <v>57</v>
      </c>
      <c r="C21" s="31" t="s">
        <v>73</v>
      </c>
      <c r="D21" s="31" t="s">
        <v>110</v>
      </c>
      <c r="E21" s="31" t="s">
        <v>111</v>
      </c>
      <c r="F21" s="31">
        <v>200000</v>
      </c>
      <c r="G21" s="35">
        <v>44498</v>
      </c>
      <c r="H21" s="35">
        <v>44863</v>
      </c>
      <c r="I21" s="46">
        <v>0.0585</v>
      </c>
      <c r="J21" s="46">
        <v>0.0385</v>
      </c>
      <c r="K21" s="46">
        <v>0.02</v>
      </c>
      <c r="L21" s="48">
        <v>11699.99</v>
      </c>
      <c r="M21" s="49" t="s">
        <v>63</v>
      </c>
      <c r="N21" s="33" t="s">
        <v>112</v>
      </c>
      <c r="O21" s="48">
        <v>7000</v>
      </c>
      <c r="P21" s="50" t="s">
        <v>37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64"/>
    </row>
    <row r="22" s="26" customFormat="1" ht="28.8" spans="1:38">
      <c r="A22" s="31">
        <v>20</v>
      </c>
      <c r="B22" s="33" t="s">
        <v>57</v>
      </c>
      <c r="C22" s="31" t="s">
        <v>58</v>
      </c>
      <c r="D22" s="31" t="s">
        <v>113</v>
      </c>
      <c r="E22" s="31" t="s">
        <v>114</v>
      </c>
      <c r="F22" s="31">
        <v>150000</v>
      </c>
      <c r="G22" s="35">
        <v>44477</v>
      </c>
      <c r="H22" s="35">
        <v>44842</v>
      </c>
      <c r="I22" s="46">
        <v>0.0585</v>
      </c>
      <c r="J22" s="46">
        <v>0.0385</v>
      </c>
      <c r="K22" s="46">
        <v>0.02</v>
      </c>
      <c r="L22" s="48">
        <v>8774.96</v>
      </c>
      <c r="M22" s="33" t="s">
        <v>69</v>
      </c>
      <c r="N22" s="33"/>
      <c r="O22" s="48">
        <v>8774.96</v>
      </c>
      <c r="P22" s="50" t="s">
        <v>37</v>
      </c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64"/>
    </row>
    <row r="23" s="26" customFormat="1" ht="28.8" spans="1:38">
      <c r="A23" s="31">
        <v>21</v>
      </c>
      <c r="B23" s="33" t="s">
        <v>72</v>
      </c>
      <c r="C23" s="31" t="s">
        <v>73</v>
      </c>
      <c r="D23" s="31" t="s">
        <v>115</v>
      </c>
      <c r="E23" s="31" t="s">
        <v>116</v>
      </c>
      <c r="F23" s="31">
        <v>150000</v>
      </c>
      <c r="G23" s="35">
        <v>44478</v>
      </c>
      <c r="H23" s="35">
        <v>44843</v>
      </c>
      <c r="I23" s="46">
        <v>0.0585</v>
      </c>
      <c r="J23" s="46">
        <v>0.0385</v>
      </c>
      <c r="K23" s="46">
        <v>0.02</v>
      </c>
      <c r="L23" s="48">
        <v>8774.96</v>
      </c>
      <c r="M23" s="33" t="s">
        <v>69</v>
      </c>
      <c r="N23" s="33"/>
      <c r="O23" s="48">
        <v>8774.96</v>
      </c>
      <c r="P23" s="50" t="s">
        <v>37</v>
      </c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64"/>
    </row>
    <row r="24" s="26" customFormat="1" ht="28.8" spans="1:38">
      <c r="A24" s="31">
        <v>22</v>
      </c>
      <c r="B24" s="33" t="s">
        <v>72</v>
      </c>
      <c r="C24" s="31" t="s">
        <v>117</v>
      </c>
      <c r="D24" s="31" t="s">
        <v>118</v>
      </c>
      <c r="E24" s="31" t="s">
        <v>119</v>
      </c>
      <c r="F24" s="31">
        <v>100000</v>
      </c>
      <c r="G24" s="35">
        <v>44484</v>
      </c>
      <c r="H24" s="35">
        <v>44849</v>
      </c>
      <c r="I24" s="46">
        <v>0.0585</v>
      </c>
      <c r="J24" s="46">
        <v>0.0385</v>
      </c>
      <c r="K24" s="46">
        <v>0.02</v>
      </c>
      <c r="L24" s="48">
        <v>5792.31</v>
      </c>
      <c r="M24" s="33" t="s">
        <v>69</v>
      </c>
      <c r="N24" s="33"/>
      <c r="O24" s="48">
        <v>5792.31</v>
      </c>
      <c r="P24" s="50" t="s">
        <v>37</v>
      </c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64"/>
    </row>
    <row r="25" s="26" customFormat="1" ht="28.8" spans="1:38">
      <c r="A25" s="31">
        <v>23</v>
      </c>
      <c r="B25" s="33" t="s">
        <v>72</v>
      </c>
      <c r="C25" s="31" t="s">
        <v>73</v>
      </c>
      <c r="D25" s="31" t="s">
        <v>120</v>
      </c>
      <c r="E25" s="31" t="s">
        <v>121</v>
      </c>
      <c r="F25" s="31">
        <v>150000</v>
      </c>
      <c r="G25" s="35">
        <v>44502</v>
      </c>
      <c r="H25" s="35">
        <v>44867</v>
      </c>
      <c r="I25" s="46">
        <v>0.0585</v>
      </c>
      <c r="J25" s="46">
        <v>0.0385</v>
      </c>
      <c r="K25" s="46">
        <v>0.02</v>
      </c>
      <c r="L25" s="48">
        <v>8774.96</v>
      </c>
      <c r="M25" s="33" t="s">
        <v>69</v>
      </c>
      <c r="N25" s="33"/>
      <c r="O25" s="48">
        <v>8774.96</v>
      </c>
      <c r="P25" s="50" t="s">
        <v>37</v>
      </c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64"/>
    </row>
    <row r="26" s="26" customFormat="1" ht="28.8" spans="1:38">
      <c r="A26" s="31">
        <v>24</v>
      </c>
      <c r="B26" s="33" t="s">
        <v>72</v>
      </c>
      <c r="C26" s="31" t="s">
        <v>58</v>
      </c>
      <c r="D26" s="31" t="s">
        <v>122</v>
      </c>
      <c r="E26" s="31" t="s">
        <v>123</v>
      </c>
      <c r="F26" s="31">
        <v>150000</v>
      </c>
      <c r="G26" s="35">
        <v>44515</v>
      </c>
      <c r="H26" s="35">
        <v>44880</v>
      </c>
      <c r="I26" s="46">
        <v>0.0585</v>
      </c>
      <c r="J26" s="46">
        <v>0.0385</v>
      </c>
      <c r="K26" s="46">
        <v>0.02</v>
      </c>
      <c r="L26" s="48">
        <v>8774.96</v>
      </c>
      <c r="M26" s="33" t="s">
        <v>69</v>
      </c>
      <c r="N26" s="31"/>
      <c r="O26" s="48">
        <v>8774.96</v>
      </c>
      <c r="P26" s="50" t="s">
        <v>37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64"/>
    </row>
    <row r="27" s="26" customFormat="1" ht="57.6" spans="1:38">
      <c r="A27" s="31">
        <v>25</v>
      </c>
      <c r="B27" s="33" t="s">
        <v>72</v>
      </c>
      <c r="C27" s="31" t="s">
        <v>73</v>
      </c>
      <c r="D27" s="33" t="s">
        <v>124</v>
      </c>
      <c r="E27" s="33" t="s">
        <v>125</v>
      </c>
      <c r="F27" s="31">
        <v>300000</v>
      </c>
      <c r="G27" s="35">
        <v>44526</v>
      </c>
      <c r="H27" s="35">
        <v>44891</v>
      </c>
      <c r="I27" s="46">
        <v>0.0585</v>
      </c>
      <c r="J27" s="46">
        <v>0.0385</v>
      </c>
      <c r="K27" s="46">
        <v>0.02</v>
      </c>
      <c r="L27" s="48">
        <v>17550.03</v>
      </c>
      <c r="M27" s="49" t="s">
        <v>63</v>
      </c>
      <c r="N27" s="33" t="s">
        <v>126</v>
      </c>
      <c r="O27" s="48">
        <v>10500</v>
      </c>
      <c r="P27" s="50" t="s">
        <v>37</v>
      </c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64"/>
    </row>
    <row r="28" s="26" customFormat="1" ht="28.8" spans="1:38">
      <c r="A28" s="31">
        <v>26</v>
      </c>
      <c r="B28" s="33" t="s">
        <v>72</v>
      </c>
      <c r="C28" s="31" t="s">
        <v>73</v>
      </c>
      <c r="D28" s="33" t="s">
        <v>127</v>
      </c>
      <c r="E28" s="33" t="s">
        <v>128</v>
      </c>
      <c r="F28" s="31">
        <v>150000</v>
      </c>
      <c r="G28" s="35">
        <v>44447</v>
      </c>
      <c r="H28" s="35">
        <v>44812</v>
      </c>
      <c r="I28" s="46">
        <v>0.048</v>
      </c>
      <c r="J28" s="46">
        <v>0.0385</v>
      </c>
      <c r="K28" s="46">
        <v>0.0095</v>
      </c>
      <c r="L28" s="48">
        <v>7300</v>
      </c>
      <c r="M28" s="33" t="s">
        <v>69</v>
      </c>
      <c r="N28" s="33"/>
      <c r="O28" s="48">
        <v>7300</v>
      </c>
      <c r="P28" s="50" t="s">
        <v>37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64"/>
    </row>
    <row r="29" s="27" customFormat="1" ht="57.6" spans="1:16">
      <c r="A29" s="31">
        <v>27</v>
      </c>
      <c r="B29" s="36" t="s">
        <v>91</v>
      </c>
      <c r="C29" s="37" t="s">
        <v>58</v>
      </c>
      <c r="D29" s="36" t="s">
        <v>129</v>
      </c>
      <c r="E29" s="36" t="s">
        <v>130</v>
      </c>
      <c r="F29" s="37">
        <v>300000</v>
      </c>
      <c r="G29" s="38">
        <v>44466</v>
      </c>
      <c r="H29" s="38">
        <v>44826</v>
      </c>
      <c r="I29" s="53">
        <v>0.0585</v>
      </c>
      <c r="J29" s="53">
        <v>0.0385</v>
      </c>
      <c r="K29" s="53">
        <v>0.02</v>
      </c>
      <c r="L29" s="54">
        <v>17309.62</v>
      </c>
      <c r="M29" s="49" t="s">
        <v>63</v>
      </c>
      <c r="N29" s="36" t="s">
        <v>131</v>
      </c>
      <c r="O29" s="54">
        <v>10354.16</v>
      </c>
      <c r="P29" s="50" t="s">
        <v>37</v>
      </c>
    </row>
    <row r="30" s="27" customFormat="1" ht="28.8" spans="1:16">
      <c r="A30" s="31">
        <v>28</v>
      </c>
      <c r="B30" s="36" t="s">
        <v>91</v>
      </c>
      <c r="C30" s="31" t="s">
        <v>73</v>
      </c>
      <c r="D30" s="36" t="s">
        <v>132</v>
      </c>
      <c r="E30" s="36" t="s">
        <v>133</v>
      </c>
      <c r="F30" s="37">
        <v>150000</v>
      </c>
      <c r="G30" s="38">
        <v>44523</v>
      </c>
      <c r="H30" s="38">
        <v>44888</v>
      </c>
      <c r="I30" s="53">
        <v>0.0585</v>
      </c>
      <c r="J30" s="53">
        <v>0.0385</v>
      </c>
      <c r="K30" s="53">
        <v>0.02</v>
      </c>
      <c r="L30" s="54">
        <v>8774.96</v>
      </c>
      <c r="M30" s="37" t="s">
        <v>69</v>
      </c>
      <c r="N30" s="37"/>
      <c r="O30" s="54">
        <v>8774.96</v>
      </c>
      <c r="P30" s="50" t="s">
        <v>37</v>
      </c>
    </row>
    <row r="31" s="27" customFormat="1" ht="28.8" spans="1:16">
      <c r="A31" s="31">
        <v>29</v>
      </c>
      <c r="B31" s="36" t="s">
        <v>91</v>
      </c>
      <c r="C31" s="31" t="s">
        <v>73</v>
      </c>
      <c r="D31" s="31" t="s">
        <v>134</v>
      </c>
      <c r="E31" s="37" t="s">
        <v>135</v>
      </c>
      <c r="F31" s="37">
        <v>150000</v>
      </c>
      <c r="G31" s="38" t="s">
        <v>136</v>
      </c>
      <c r="H31" s="37" t="s">
        <v>137</v>
      </c>
      <c r="I31" s="53">
        <v>0.057</v>
      </c>
      <c r="J31" s="53">
        <v>0.037</v>
      </c>
      <c r="K31" s="53">
        <v>0.02</v>
      </c>
      <c r="L31" s="54">
        <v>8549.97</v>
      </c>
      <c r="M31" s="37" t="s">
        <v>69</v>
      </c>
      <c r="N31" s="37"/>
      <c r="O31" s="54">
        <v>8549.97</v>
      </c>
      <c r="P31" s="50" t="s">
        <v>37</v>
      </c>
    </row>
    <row r="32" s="27" customFormat="1" ht="43.2" spans="1:16">
      <c r="A32" s="31">
        <v>30</v>
      </c>
      <c r="B32" s="36" t="s">
        <v>57</v>
      </c>
      <c r="C32" s="37" t="s">
        <v>58</v>
      </c>
      <c r="D32" s="36" t="s">
        <v>138</v>
      </c>
      <c r="E32" s="36" t="s">
        <v>139</v>
      </c>
      <c r="F32" s="37">
        <v>150000</v>
      </c>
      <c r="G32" s="38">
        <v>44620</v>
      </c>
      <c r="H32" s="38">
        <v>44967</v>
      </c>
      <c r="I32" s="53">
        <v>0.057</v>
      </c>
      <c r="J32" s="53">
        <v>0.037</v>
      </c>
      <c r="K32" s="53">
        <v>0.02</v>
      </c>
      <c r="L32" s="54">
        <v>8128.33</v>
      </c>
      <c r="M32" s="37" t="s">
        <v>69</v>
      </c>
      <c r="N32" s="37"/>
      <c r="O32" s="54">
        <v>8128.33</v>
      </c>
      <c r="P32" s="50" t="s">
        <v>37</v>
      </c>
    </row>
    <row r="33" s="27" customFormat="1" ht="34" customHeight="1" spans="1:16">
      <c r="A33" s="31">
        <v>31</v>
      </c>
      <c r="B33" s="36" t="s">
        <v>57</v>
      </c>
      <c r="C33" s="31" t="s">
        <v>103</v>
      </c>
      <c r="D33" s="36" t="s">
        <v>140</v>
      </c>
      <c r="E33" s="36" t="s">
        <v>141</v>
      </c>
      <c r="F33" s="37">
        <v>50000</v>
      </c>
      <c r="G33" s="38">
        <v>44607</v>
      </c>
      <c r="H33" s="38">
        <v>44972</v>
      </c>
      <c r="I33" s="53">
        <v>0.057</v>
      </c>
      <c r="J33" s="53">
        <v>0.037</v>
      </c>
      <c r="K33" s="53">
        <v>0.02</v>
      </c>
      <c r="L33" s="54">
        <v>2849.98</v>
      </c>
      <c r="M33" s="41" t="s">
        <v>106</v>
      </c>
      <c r="N33" s="55" t="s">
        <v>142</v>
      </c>
      <c r="O33" s="56">
        <v>1424.99</v>
      </c>
      <c r="P33" s="57" t="s">
        <v>37</v>
      </c>
    </row>
    <row r="34" s="27" customFormat="1" ht="33" customHeight="1" spans="1:16">
      <c r="A34" s="39">
        <v>32</v>
      </c>
      <c r="B34" s="40" t="s">
        <v>57</v>
      </c>
      <c r="C34" s="39" t="s">
        <v>73</v>
      </c>
      <c r="D34" s="40" t="s">
        <v>143</v>
      </c>
      <c r="E34" s="40" t="s">
        <v>144</v>
      </c>
      <c r="F34" s="41">
        <v>150000</v>
      </c>
      <c r="G34" s="42">
        <v>44580</v>
      </c>
      <c r="H34" s="42">
        <v>44931</v>
      </c>
      <c r="I34" s="58">
        <v>0.058</v>
      </c>
      <c r="J34" s="58">
        <v>0.038</v>
      </c>
      <c r="K34" s="58">
        <v>0.02</v>
      </c>
      <c r="L34" s="59">
        <v>8366.29</v>
      </c>
      <c r="M34" s="39" t="s">
        <v>69</v>
      </c>
      <c r="N34" s="39"/>
      <c r="O34" s="60">
        <v>8366.29</v>
      </c>
      <c r="P34" s="57" t="s">
        <v>37</v>
      </c>
    </row>
    <row r="35" ht="28" customHeight="1" spans="1:16">
      <c r="A35" s="43" t="s">
        <v>38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61">
        <f>SUM(O3:O34)</f>
        <v>241852.21</v>
      </c>
      <c r="P35" s="61"/>
    </row>
  </sheetData>
  <mergeCells count="3">
    <mergeCell ref="A1:P1"/>
    <mergeCell ref="A35:N35"/>
    <mergeCell ref="O35:P35"/>
  </mergeCells>
  <dataValidations count="3">
    <dataValidation type="list" allowBlank="1" showInputMessage="1" showErrorMessage="1" sqref="B5 B6 B7 B8 B9 B10 B11 B12 B13 B15 B16 B17 B20 B21 B22 B23 B24 B25 B26 B27 B28">
      <formula1>"市本级,开发区,清浦区"</formula1>
    </dataValidation>
    <dataValidation type="list" allowBlank="1" showInputMessage="1" showErrorMessage="1" sqref="B4">
      <formula1>"开发区,市本级,清江浦区"</formula1>
    </dataValidation>
    <dataValidation type="list" allowBlank="1" showErrorMessage="1" sqref="M31 M32 M33:M34" errorStyle="warning">
      <formula1>"全额贴息,LPR贴息,LPR/2,减半贴息"</formula1>
    </dataValidation>
  </dataValidation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7"/>
  <sheetViews>
    <sheetView workbookViewId="0">
      <selection activeCell="Q7" sqref="Q7:R7"/>
    </sheetView>
  </sheetViews>
  <sheetFormatPr defaultColWidth="9" defaultRowHeight="14.4" outlineLevelRow="6"/>
  <cols>
    <col min="1" max="1" width="4.33333333333333" customWidth="1"/>
    <col min="2" max="2" width="8.22222222222222" customWidth="1"/>
    <col min="5" max="5" width="8" customWidth="1"/>
    <col min="6" max="6" width="14.8796296296296" customWidth="1"/>
    <col min="7" max="8" width="8.55555555555556" customWidth="1"/>
    <col min="9" max="9" width="7.88888888888889" customWidth="1"/>
    <col min="10" max="10" width="10.2222222222222" customWidth="1"/>
    <col min="11" max="12" width="7.88888888888889" customWidth="1"/>
    <col min="13" max="13" width="6.33333333333333" customWidth="1"/>
    <col min="14" max="14" width="10.2222222222222" customWidth="1"/>
    <col min="15" max="15" width="6.44444444444444" customWidth="1"/>
    <col min="16" max="16" width="11.4444444444444" customWidth="1"/>
    <col min="17" max="17" width="10.2222222222222" customWidth="1"/>
    <col min="18" max="18" width="9.88888888888889" customWidth="1"/>
  </cols>
  <sheetData>
    <row r="1" s="1" customFormat="1" ht="21" customHeight="1" spans="2:18">
      <c r="B1" s="5" t="s">
        <v>145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="1" customFormat="1" ht="24" customHeight="1" spans="2:18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="2" customFormat="1" ht="53" customHeight="1" spans="1:18">
      <c r="A3" s="6" t="s">
        <v>1</v>
      </c>
      <c r="B3" s="6" t="s">
        <v>146</v>
      </c>
      <c r="C3" s="6" t="s">
        <v>147</v>
      </c>
      <c r="D3" s="6" t="s">
        <v>51</v>
      </c>
      <c r="E3" s="6" t="s">
        <v>148</v>
      </c>
      <c r="F3" s="6" t="s">
        <v>149</v>
      </c>
      <c r="G3" s="7" t="s">
        <v>150</v>
      </c>
      <c r="H3" s="6" t="s">
        <v>10</v>
      </c>
      <c r="I3" s="6" t="s">
        <v>151</v>
      </c>
      <c r="J3" s="6" t="s">
        <v>152</v>
      </c>
      <c r="K3" s="6" t="s">
        <v>153</v>
      </c>
      <c r="L3" s="6" t="s">
        <v>154</v>
      </c>
      <c r="M3" s="12" t="s">
        <v>13</v>
      </c>
      <c r="N3" s="13" t="s">
        <v>14</v>
      </c>
      <c r="O3" s="6" t="s">
        <v>42</v>
      </c>
      <c r="P3" s="14" t="s">
        <v>155</v>
      </c>
      <c r="Q3" s="6" t="s">
        <v>156</v>
      </c>
      <c r="R3" s="6" t="s">
        <v>157</v>
      </c>
    </row>
    <row r="4" s="3" customFormat="1" ht="39" customHeight="1" spans="1:24">
      <c r="A4" s="8">
        <v>1</v>
      </c>
      <c r="B4" s="9" t="s">
        <v>158</v>
      </c>
      <c r="C4" s="9" t="s">
        <v>159</v>
      </c>
      <c r="D4" s="9" t="s">
        <v>58</v>
      </c>
      <c r="E4" s="9">
        <v>15</v>
      </c>
      <c r="F4" s="9" t="s">
        <v>160</v>
      </c>
      <c r="G4" s="8">
        <v>2022037</v>
      </c>
      <c r="H4" s="8">
        <v>20230223</v>
      </c>
      <c r="I4" s="8">
        <v>15</v>
      </c>
      <c r="J4" s="8" t="s">
        <v>161</v>
      </c>
      <c r="K4" s="15">
        <v>0.0385</v>
      </c>
      <c r="L4" s="15">
        <v>0.037</v>
      </c>
      <c r="M4" s="8">
        <v>0.15</v>
      </c>
      <c r="N4" s="16">
        <v>5662.7</v>
      </c>
      <c r="O4" s="8" t="s">
        <v>162</v>
      </c>
      <c r="P4" s="8" t="s">
        <v>162</v>
      </c>
      <c r="Q4" s="16">
        <v>5662.7</v>
      </c>
      <c r="R4" s="8" t="s">
        <v>163</v>
      </c>
      <c r="S4" s="19"/>
      <c r="T4" s="19"/>
      <c r="U4" s="19"/>
      <c r="V4" s="19"/>
      <c r="W4" s="19"/>
      <c r="X4" s="19"/>
    </row>
    <row r="5" s="4" customFormat="1" ht="42" customHeight="1" spans="1:24">
      <c r="A5" s="8">
        <v>2</v>
      </c>
      <c r="B5" s="10" t="s">
        <v>164</v>
      </c>
      <c r="C5" s="10" t="s">
        <v>165</v>
      </c>
      <c r="D5" s="10" t="s">
        <v>117</v>
      </c>
      <c r="E5" s="10" t="s">
        <v>166</v>
      </c>
      <c r="F5" s="10" t="s">
        <v>167</v>
      </c>
      <c r="G5" s="8">
        <v>20220922</v>
      </c>
      <c r="H5" s="8">
        <v>20230224</v>
      </c>
      <c r="I5" s="8">
        <v>30</v>
      </c>
      <c r="J5" s="8" t="s">
        <v>168</v>
      </c>
      <c r="K5" s="15">
        <v>0.0439</v>
      </c>
      <c r="L5" s="15">
        <v>0.0365</v>
      </c>
      <c r="M5" s="8">
        <v>0.74</v>
      </c>
      <c r="N5" s="16">
        <v>5670.41</v>
      </c>
      <c r="O5" s="15">
        <v>0.0224</v>
      </c>
      <c r="P5" s="8" t="s">
        <v>169</v>
      </c>
      <c r="Q5" s="16">
        <v>2893</v>
      </c>
      <c r="R5" s="8" t="s">
        <v>37</v>
      </c>
      <c r="S5" s="20"/>
      <c r="T5" s="20"/>
      <c r="U5" s="20"/>
      <c r="V5" s="20"/>
      <c r="W5" s="20"/>
      <c r="X5" s="20"/>
    </row>
    <row r="6" s="4" customFormat="1" ht="42" customHeight="1" spans="1:24">
      <c r="A6" s="8">
        <v>3</v>
      </c>
      <c r="B6" s="10" t="s">
        <v>170</v>
      </c>
      <c r="C6" s="9" t="s">
        <v>171</v>
      </c>
      <c r="D6" s="9" t="s">
        <v>172</v>
      </c>
      <c r="E6" s="8">
        <v>10</v>
      </c>
      <c r="F6" s="9" t="s">
        <v>173</v>
      </c>
      <c r="G6" s="8">
        <v>20220228</v>
      </c>
      <c r="H6" s="8">
        <v>20230228</v>
      </c>
      <c r="I6" s="8">
        <v>15</v>
      </c>
      <c r="J6" s="10" t="s">
        <v>174</v>
      </c>
      <c r="K6" s="10">
        <v>3.85</v>
      </c>
      <c r="L6" s="10">
        <v>3.7</v>
      </c>
      <c r="M6" s="10">
        <v>0.15</v>
      </c>
      <c r="N6" s="17">
        <v>5775</v>
      </c>
      <c r="O6" s="9" t="s">
        <v>175</v>
      </c>
      <c r="P6" s="18" t="s">
        <v>176</v>
      </c>
      <c r="Q6" s="17">
        <v>1925</v>
      </c>
      <c r="R6" s="10" t="s">
        <v>37</v>
      </c>
      <c r="S6" s="21"/>
      <c r="T6" s="21"/>
      <c r="U6" s="21"/>
      <c r="V6" s="21"/>
      <c r="W6" s="21"/>
      <c r="X6" s="22"/>
    </row>
    <row r="7" ht="25" customHeight="1" spans="1:18">
      <c r="A7" s="11" t="s">
        <v>38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23">
        <f>SUM(Q4:Q6)</f>
        <v>10480.7</v>
      </c>
      <c r="R7" s="23"/>
    </row>
  </sheetData>
  <mergeCells count="3">
    <mergeCell ref="A7:P7"/>
    <mergeCell ref="Q7:R7"/>
    <mergeCell ref="B1:R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市直小微</vt:lpstr>
      <vt:lpstr>开发区小微</vt:lpstr>
      <vt:lpstr>邮储银行</vt:lpstr>
      <vt:lpstr>市直个人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KingG</cp:lastModifiedBy>
  <dcterms:created xsi:type="dcterms:W3CDTF">2023-02-23T03:33:00Z</dcterms:created>
  <dcterms:modified xsi:type="dcterms:W3CDTF">2023-03-09T09:08:44Z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6E3152D0807345F8A09FA2D3DC90A4F5</vt:lpwstr>
  </property>
  <property fmtid="{D5CDD505-2E9C-101B-9397-08002B2CF9AE}" pid="3" name="KSOProductBuildVer">
    <vt:lpwstr>2052-11.1.0.13703</vt:lpwstr>
  </property>
</Properties>
</file>