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开发区企业" sheetId="1" r:id="rId1"/>
  </sheets>
  <definedNames/>
  <calcPr fullCalcOnLoad="1"/>
</workbook>
</file>

<file path=xl/sharedStrings.xml><?xml version="1.0" encoding="utf-8"?>
<sst xmlns="http://schemas.openxmlformats.org/spreadsheetml/2006/main" count="946" uniqueCount="504">
  <si>
    <t>2019年4季度淮安市开发区企业社会保险补贴公示名单.xls</t>
  </si>
  <si>
    <t>身份证</t>
  </si>
  <si>
    <t>姓名</t>
  </si>
  <si>
    <t>补贴金额合计</t>
  </si>
  <si>
    <t>单位名称</t>
  </si>
  <si>
    <t>补贴类别</t>
  </si>
  <si>
    <t>320882****04285037</t>
  </si>
  <si>
    <t>吴志来</t>
  </si>
  <si>
    <t>顶碁运动用品（淮安）有限公司</t>
  </si>
  <si>
    <t>企业社保补贴</t>
  </si>
  <si>
    <t>320882****12251817</t>
  </si>
  <si>
    <t>张浩</t>
  </si>
  <si>
    <t>320829****07230217</t>
  </si>
  <si>
    <t>赵斌</t>
  </si>
  <si>
    <t>320811****06184557</t>
  </si>
  <si>
    <t>李少壮</t>
  </si>
  <si>
    <t>320829****10020615</t>
  </si>
  <si>
    <t>窦超</t>
  </si>
  <si>
    <t>320829****0814182X</t>
  </si>
  <si>
    <t>韩露</t>
  </si>
  <si>
    <t>320882****07045414</t>
  </si>
  <si>
    <t>张从宇</t>
  </si>
  <si>
    <t>320802****12253010</t>
  </si>
  <si>
    <t>刘飞</t>
  </si>
  <si>
    <t>320829****03250222</t>
  </si>
  <si>
    <t>王廷凤</t>
  </si>
  <si>
    <t>丰瑞实业（淮安）有限公司</t>
  </si>
  <si>
    <t>320811****06264514</t>
  </si>
  <si>
    <t>张同良</t>
  </si>
  <si>
    <t>320821****10015118</t>
  </si>
  <si>
    <t>林虎</t>
  </si>
  <si>
    <t>320802****01091010</t>
  </si>
  <si>
    <t>雍文宝</t>
  </si>
  <si>
    <t>320802****07080538</t>
  </si>
  <si>
    <t>寇国东</t>
  </si>
  <si>
    <t>320830****06075427</t>
  </si>
  <si>
    <t>莫飞</t>
  </si>
  <si>
    <t>320828****04126417</t>
  </si>
  <si>
    <t>柏安忠</t>
  </si>
  <si>
    <t>320821****07131303</t>
  </si>
  <si>
    <t>李加敏</t>
  </si>
  <si>
    <t>320821****10161119</t>
  </si>
  <si>
    <t>孙志鑫</t>
  </si>
  <si>
    <t>320828****03165020</t>
  </si>
  <si>
    <t>马凤梅</t>
  </si>
  <si>
    <t>320826****07207559</t>
  </si>
  <si>
    <t>洪良仕</t>
  </si>
  <si>
    <t>富贵电子（淮安）有限公司</t>
  </si>
  <si>
    <t>320821****12042557</t>
  </si>
  <si>
    <t>马志</t>
  </si>
  <si>
    <t>宏恒胜电子科技（淮安）有限公司</t>
  </si>
  <si>
    <t>320821****07283916</t>
  </si>
  <si>
    <t>刘远新</t>
  </si>
  <si>
    <t>淮安达方电子有限公司</t>
  </si>
  <si>
    <t>320821****01241316</t>
  </si>
  <si>
    <t>姚康</t>
  </si>
  <si>
    <t>320882****12215016</t>
  </si>
  <si>
    <t>王洪雪</t>
  </si>
  <si>
    <t>320826****07065029</t>
  </si>
  <si>
    <t>朱敬萍</t>
  </si>
  <si>
    <t>320829****01290064</t>
  </si>
  <si>
    <t>陈静静</t>
  </si>
  <si>
    <t>320811****11041514</t>
  </si>
  <si>
    <t>张成</t>
  </si>
  <si>
    <t>320882****07244615</t>
  </si>
  <si>
    <t>刘亚星</t>
  </si>
  <si>
    <t>320811****11211526</t>
  </si>
  <si>
    <t>刘霞</t>
  </si>
  <si>
    <t>淮安达瑞精密塑胶有限公司</t>
  </si>
  <si>
    <t>320830****1226022X</t>
  </si>
  <si>
    <t>张冬梅</t>
  </si>
  <si>
    <t>320828****10080433</t>
  </si>
  <si>
    <t>侯兵</t>
  </si>
  <si>
    <t>320882****01197211</t>
  </si>
  <si>
    <t>于春</t>
  </si>
  <si>
    <t>320882****07275424</t>
  </si>
  <si>
    <t>魏娇娇</t>
  </si>
  <si>
    <t>320828****06295013</t>
  </si>
  <si>
    <t>张从干</t>
  </si>
  <si>
    <t>320882****08295211</t>
  </si>
  <si>
    <t>王从顺</t>
  </si>
  <si>
    <t>321322****07115856</t>
  </si>
  <si>
    <t>朱春亮</t>
  </si>
  <si>
    <t>320882****02103672</t>
  </si>
  <si>
    <t>刘明明</t>
  </si>
  <si>
    <t>320882****0218002X</t>
  </si>
  <si>
    <t>王莉莉</t>
  </si>
  <si>
    <t>淮安华顶鞋业有限公司</t>
  </si>
  <si>
    <t>320705****07311026</t>
  </si>
  <si>
    <t>伏亚琴</t>
  </si>
  <si>
    <t>320811****01230012</t>
  </si>
  <si>
    <t>王斌</t>
  </si>
  <si>
    <t>320801****11162025</t>
  </si>
  <si>
    <t>张颖</t>
  </si>
  <si>
    <t>320882****11145844</t>
  </si>
  <si>
    <t>王平</t>
  </si>
  <si>
    <t>320828****01263030</t>
  </si>
  <si>
    <t>王永庆</t>
  </si>
  <si>
    <t>320811****1215151X</t>
  </si>
  <si>
    <t>王飞</t>
  </si>
  <si>
    <t>320811****11130537</t>
  </si>
  <si>
    <t>沈巧华</t>
  </si>
  <si>
    <t>320811****01091022</t>
  </si>
  <si>
    <t>冯怀淮</t>
  </si>
  <si>
    <t>320811****10011041</t>
  </si>
  <si>
    <t>孙庆华</t>
  </si>
  <si>
    <t>320811****12143030</t>
  </si>
  <si>
    <t>徐志</t>
  </si>
  <si>
    <t>320826****12273625</t>
  </si>
  <si>
    <t>夏琳林</t>
  </si>
  <si>
    <t>淮安金成自动化设备有限公司</t>
  </si>
  <si>
    <t>320811****11283024</t>
  </si>
  <si>
    <t>高金红</t>
  </si>
  <si>
    <t>320826****05110026</t>
  </si>
  <si>
    <t>夏丽丽</t>
  </si>
  <si>
    <t>320821****0810203X</t>
  </si>
  <si>
    <t>李建刚</t>
  </si>
  <si>
    <t>淮安经济技术开发区润宝商业有限公司</t>
  </si>
  <si>
    <t>320829****11110238</t>
  </si>
  <si>
    <t>刘金贵</t>
  </si>
  <si>
    <t>淮安经济开发区东平人力资源开发有限公司</t>
  </si>
  <si>
    <t>320882****07265225</t>
  </si>
  <si>
    <t>淮安经济开发区华夏人力资源开发有限公司</t>
  </si>
  <si>
    <t>320829****0713022X</t>
  </si>
  <si>
    <t>李厚梅</t>
  </si>
  <si>
    <t>淮安可宾复合材料有限公司</t>
  </si>
  <si>
    <t>320821****10263100</t>
  </si>
  <si>
    <t>石爱玲</t>
  </si>
  <si>
    <t>320811****06063572</t>
  </si>
  <si>
    <t>武报</t>
  </si>
  <si>
    <t>320811****10130024</t>
  </si>
  <si>
    <t>王欢</t>
  </si>
  <si>
    <t>320828****07225410</t>
  </si>
  <si>
    <t>葛明识</t>
  </si>
  <si>
    <t>320828****03125410</t>
  </si>
  <si>
    <t>杨德红</t>
  </si>
  <si>
    <t>淮安勤航纺织有限公司</t>
  </si>
  <si>
    <t>320821****10035111</t>
  </si>
  <si>
    <t>孙建中</t>
  </si>
  <si>
    <t>320882****07245418</t>
  </si>
  <si>
    <t>郁洪会</t>
  </si>
  <si>
    <t>320828****11294468</t>
  </si>
  <si>
    <t>韩竟</t>
  </si>
  <si>
    <t>320821****01252519</t>
  </si>
  <si>
    <t>蒋文刚</t>
  </si>
  <si>
    <t>320821****02081129</t>
  </si>
  <si>
    <t>蔡露露</t>
  </si>
  <si>
    <t>320826****1010081X</t>
  </si>
  <si>
    <t>华加军</t>
  </si>
  <si>
    <t>320828****12235431</t>
  </si>
  <si>
    <t>杨继康</t>
  </si>
  <si>
    <t>320821****01252314</t>
  </si>
  <si>
    <t>尹传旺</t>
  </si>
  <si>
    <t>淮安市鹏诚人力资源有限公司</t>
  </si>
  <si>
    <t>320811****02274013</t>
  </si>
  <si>
    <t>邱宇航</t>
  </si>
  <si>
    <t>320821****09026312</t>
  </si>
  <si>
    <t>刘雪峰</t>
  </si>
  <si>
    <t>淮安台丰塑胶有限公司</t>
  </si>
  <si>
    <t>320829****08181085</t>
  </si>
  <si>
    <t>马艾红</t>
  </si>
  <si>
    <t>320821****01235321</t>
  </si>
  <si>
    <t>胡晓芹</t>
  </si>
  <si>
    <t>320821****06045515</t>
  </si>
  <si>
    <t>金友良</t>
  </si>
  <si>
    <t>320821****04301924</t>
  </si>
  <si>
    <t>张成红</t>
  </si>
  <si>
    <t>淮安协盛电器有限公司</t>
  </si>
  <si>
    <t>320821****10080134</t>
  </si>
  <si>
    <t>孙一雷</t>
  </si>
  <si>
    <t>320821****04051533</t>
  </si>
  <si>
    <t>吴栋</t>
  </si>
  <si>
    <t>320821****08161903</t>
  </si>
  <si>
    <t>朱素芹</t>
  </si>
  <si>
    <t>320821****10173137</t>
  </si>
  <si>
    <t>朱建如</t>
  </si>
  <si>
    <t>320821****10203107</t>
  </si>
  <si>
    <t>岳正梅</t>
  </si>
  <si>
    <t>320821****06255510</t>
  </si>
  <si>
    <t>黄宝同</t>
  </si>
  <si>
    <t>320821****10050110</t>
  </si>
  <si>
    <t>支国洲</t>
  </si>
  <si>
    <t>320821****04021739</t>
  </si>
  <si>
    <t>郭亮</t>
  </si>
  <si>
    <t>320821****10134912</t>
  </si>
  <si>
    <t>尹文峰</t>
  </si>
  <si>
    <t>320821****07160119</t>
  </si>
  <si>
    <t>许其中</t>
  </si>
  <si>
    <t>220322****10286841</t>
  </si>
  <si>
    <t>蒋红光</t>
  </si>
  <si>
    <t>320821****02250157</t>
  </si>
  <si>
    <t>胡伟</t>
  </si>
  <si>
    <t>320829****01250222</t>
  </si>
  <si>
    <t>王开琴</t>
  </si>
  <si>
    <t>320821****09051922</t>
  </si>
  <si>
    <t>陈霞</t>
  </si>
  <si>
    <t>370827****05200582</t>
  </si>
  <si>
    <t>韩红梅</t>
  </si>
  <si>
    <t>320821****02060533</t>
  </si>
  <si>
    <t>刘伟</t>
  </si>
  <si>
    <t>320821****06084949</t>
  </si>
  <si>
    <t>鲍珊珊</t>
  </si>
  <si>
    <t>320821****05252372</t>
  </si>
  <si>
    <t>吕子荣</t>
  </si>
  <si>
    <t>320821****05310101</t>
  </si>
  <si>
    <t>漆嘉宝</t>
  </si>
  <si>
    <t>320821****06242112</t>
  </si>
  <si>
    <t>庄阳</t>
  </si>
  <si>
    <t>320821****09093711</t>
  </si>
  <si>
    <t>张雷</t>
  </si>
  <si>
    <t>320823****12276816</t>
  </si>
  <si>
    <t>葛志春</t>
  </si>
  <si>
    <t>320829****11010133</t>
  </si>
  <si>
    <t>黄友元</t>
  </si>
  <si>
    <t>320882****08182034</t>
  </si>
  <si>
    <t>郭迪宴</t>
  </si>
  <si>
    <t>522101****09196829</t>
  </si>
  <si>
    <t>刘国丽</t>
  </si>
  <si>
    <t>320821****11122710</t>
  </si>
  <si>
    <t>孙国春</t>
  </si>
  <si>
    <t>320821****04060708</t>
  </si>
  <si>
    <t>付玉梅</t>
  </si>
  <si>
    <t>320821****01101510</t>
  </si>
  <si>
    <t>曹学成</t>
  </si>
  <si>
    <t>320821****02251723</t>
  </si>
  <si>
    <t>沈媛媛</t>
  </si>
  <si>
    <t>320821****02040716</t>
  </si>
  <si>
    <t>龚子浩</t>
  </si>
  <si>
    <t>320821****05262500</t>
  </si>
  <si>
    <t>龚敏</t>
  </si>
  <si>
    <t>320821****09080172</t>
  </si>
  <si>
    <t>唐磊</t>
  </si>
  <si>
    <t>320802****08081516</t>
  </si>
  <si>
    <t>王继岗</t>
  </si>
  <si>
    <t>320821****10140151</t>
  </si>
  <si>
    <t>陶友富</t>
  </si>
  <si>
    <t>320828****08262079</t>
  </si>
  <si>
    <t>叶长浩</t>
  </si>
  <si>
    <t>320829****09281228</t>
  </si>
  <si>
    <t>张晓芳</t>
  </si>
  <si>
    <t>320882****11235017</t>
  </si>
  <si>
    <t>付赐恩</t>
  </si>
  <si>
    <t>淮安永盛服务外包有限公司</t>
  </si>
  <si>
    <t>320802****12280046</t>
  </si>
  <si>
    <t>徐娟</t>
  </si>
  <si>
    <t>淮安众可人力资源有限公司</t>
  </si>
  <si>
    <t>320811****08024607</t>
  </si>
  <si>
    <t>王小红</t>
  </si>
  <si>
    <t>江苏艾科维科技有限公司</t>
  </si>
  <si>
    <t>320802****01231512</t>
  </si>
  <si>
    <t>王荣华</t>
  </si>
  <si>
    <t>江苏甫林电子有限公司</t>
  </si>
  <si>
    <t>320821****01063104</t>
  </si>
  <si>
    <t>姚爱琴</t>
  </si>
  <si>
    <t>320821****06200119</t>
  </si>
  <si>
    <t>马泉</t>
  </si>
  <si>
    <t>320827****10254033</t>
  </si>
  <si>
    <t>钟华兵</t>
  </si>
  <si>
    <t>320802****01131514</t>
  </si>
  <si>
    <t>潘海舰</t>
  </si>
  <si>
    <t>320811****09211027</t>
  </si>
  <si>
    <t>郝巍</t>
  </si>
  <si>
    <t>320882****12085428</t>
  </si>
  <si>
    <t>蔡腊梅</t>
  </si>
  <si>
    <t>320882****04075426</t>
  </si>
  <si>
    <t>王士俊</t>
  </si>
  <si>
    <t>320811****06152513</t>
  </si>
  <si>
    <t>魏良驰</t>
  </si>
  <si>
    <t>320825****09011728</t>
  </si>
  <si>
    <t>孙玉芹</t>
  </si>
  <si>
    <t>320802****10131527</t>
  </si>
  <si>
    <t>何永萍</t>
  </si>
  <si>
    <t>320826****01301448</t>
  </si>
  <si>
    <t>王静</t>
  </si>
  <si>
    <t>320828****03071413</t>
  </si>
  <si>
    <t>张蒋</t>
  </si>
  <si>
    <t>320811****10301013</t>
  </si>
  <si>
    <t>王荀</t>
  </si>
  <si>
    <t>320826****1125542X</t>
  </si>
  <si>
    <t>朱会林</t>
  </si>
  <si>
    <t>320821****02204900</t>
  </si>
  <si>
    <t>赵绪燕</t>
  </si>
  <si>
    <t>320882****08261218</t>
  </si>
  <si>
    <t>仇国柱</t>
  </si>
  <si>
    <t>320826****07255245</t>
  </si>
  <si>
    <t>陈巧玉</t>
  </si>
  <si>
    <t>320802****11250075</t>
  </si>
  <si>
    <t>张建虎</t>
  </si>
  <si>
    <t>320811****02170019</t>
  </si>
  <si>
    <t>祝春</t>
  </si>
  <si>
    <t>320821****03243122</t>
  </si>
  <si>
    <t>王芳</t>
  </si>
  <si>
    <t>320811****07080037</t>
  </si>
  <si>
    <t>刘旺</t>
  </si>
  <si>
    <t>320811****05014557</t>
  </si>
  <si>
    <t>朱聪</t>
  </si>
  <si>
    <t>320802****08162519</t>
  </si>
  <si>
    <t>胡爱友</t>
  </si>
  <si>
    <t>320802****12201517</t>
  </si>
  <si>
    <t>王明明</t>
  </si>
  <si>
    <t>320802****09042018</t>
  </si>
  <si>
    <t>赵崇霁</t>
  </si>
  <si>
    <t>320802****04163013</t>
  </si>
  <si>
    <t>陆舟</t>
  </si>
  <si>
    <t>320982****11186728</t>
  </si>
  <si>
    <t>刘新荣</t>
  </si>
  <si>
    <t>320821****10260310</t>
  </si>
  <si>
    <t>张晖</t>
  </si>
  <si>
    <t>320802****12292552</t>
  </si>
  <si>
    <t>于四清</t>
  </si>
  <si>
    <t>320811****08282517</t>
  </si>
  <si>
    <t>张空军</t>
  </si>
  <si>
    <t>320829****08290227</t>
  </si>
  <si>
    <t>路桂花</t>
  </si>
  <si>
    <t>320829****09190219</t>
  </si>
  <si>
    <t>沈国春</t>
  </si>
  <si>
    <t>320829****0627021X</t>
  </si>
  <si>
    <t>王玉林</t>
  </si>
  <si>
    <t>320811****11251018</t>
  </si>
  <si>
    <t>李伟</t>
  </si>
  <si>
    <t>320821****07243126</t>
  </si>
  <si>
    <t>姚秀勤</t>
  </si>
  <si>
    <t>320802****05100518</t>
  </si>
  <si>
    <t>孙伟</t>
  </si>
  <si>
    <t>320829****09280822</t>
  </si>
  <si>
    <t>李小翠</t>
  </si>
  <si>
    <t>320811****08232513</t>
  </si>
  <si>
    <t>葛春香</t>
  </si>
  <si>
    <t>320802****05051523</t>
  </si>
  <si>
    <t>黄晖</t>
  </si>
  <si>
    <t>320826****11145010</t>
  </si>
  <si>
    <t>徐双祥</t>
  </si>
  <si>
    <t>320826****01150215</t>
  </si>
  <si>
    <t>郑顺平</t>
  </si>
  <si>
    <t>320826****1022161X</t>
  </si>
  <si>
    <t>王建</t>
  </si>
  <si>
    <t>320821****01067177</t>
  </si>
  <si>
    <t>蒋晓明</t>
  </si>
  <si>
    <t>320829****0613021X</t>
  </si>
  <si>
    <t>路传其</t>
  </si>
  <si>
    <t>320811****05101527</t>
  </si>
  <si>
    <t>王佳丽</t>
  </si>
  <si>
    <t>320811****11081525</t>
  </si>
  <si>
    <t>朱丽群</t>
  </si>
  <si>
    <t>320821****05011510</t>
  </si>
  <si>
    <t>孙楚航</t>
  </si>
  <si>
    <t>320826****09123467</t>
  </si>
  <si>
    <t>贾文芹</t>
  </si>
  <si>
    <t>320811****04120037</t>
  </si>
  <si>
    <t>王俊烨</t>
  </si>
  <si>
    <t>320802****11303060</t>
  </si>
  <si>
    <t>章红梅</t>
  </si>
  <si>
    <t>320828****0228544X</t>
  </si>
  <si>
    <t>陈海云</t>
  </si>
  <si>
    <t>320811****12071536</t>
  </si>
  <si>
    <t>曹一鸣</t>
  </si>
  <si>
    <t>320826****01156068</t>
  </si>
  <si>
    <t>孟月</t>
  </si>
  <si>
    <t>320802****04240549</t>
  </si>
  <si>
    <t>赵文菁</t>
  </si>
  <si>
    <t>320826****04050015</t>
  </si>
  <si>
    <t>王小飞</t>
  </si>
  <si>
    <t>320821****12142356</t>
  </si>
  <si>
    <t>袁文东</t>
  </si>
  <si>
    <t>江苏禾裕泰化学有限公司</t>
  </si>
  <si>
    <t>320821****04110705</t>
  </si>
  <si>
    <t>周业芬</t>
  </si>
  <si>
    <t>320828****12305414</t>
  </si>
  <si>
    <t>井玉</t>
  </si>
  <si>
    <t>江苏宏盛皮具有限公司</t>
  </si>
  <si>
    <t>320882****02245414</t>
  </si>
  <si>
    <t>孟贵刚</t>
  </si>
  <si>
    <t>320882****10075441</t>
  </si>
  <si>
    <t>李建明</t>
  </si>
  <si>
    <t>320882****01245844</t>
  </si>
  <si>
    <t>周冬霞</t>
  </si>
  <si>
    <t>320882****0514442X</t>
  </si>
  <si>
    <t>沈丽丽</t>
  </si>
  <si>
    <t>320882****07275415</t>
  </si>
  <si>
    <t>杨罡</t>
  </si>
  <si>
    <t>320811****04202525</t>
  </si>
  <si>
    <t>孙爱群</t>
  </si>
  <si>
    <t>江苏万企通企业管理有限公司</t>
  </si>
  <si>
    <t>320811****07052523</t>
  </si>
  <si>
    <t>胡春红</t>
  </si>
  <si>
    <t>230223****07161829</t>
  </si>
  <si>
    <t>卢艳玲</t>
  </si>
  <si>
    <t>江苏亚源制帽有限公司</t>
  </si>
  <si>
    <t>320821****08152140</t>
  </si>
  <si>
    <t>王慧芝</t>
  </si>
  <si>
    <t>320882****03222825</t>
  </si>
  <si>
    <t>王贵红</t>
  </si>
  <si>
    <t>320801****10070022</t>
  </si>
  <si>
    <t>王娟</t>
  </si>
  <si>
    <t>320882****09075427</t>
  </si>
  <si>
    <t>高芹</t>
  </si>
  <si>
    <t>耐盛皮具（淮安）有限公司*</t>
  </si>
  <si>
    <t>320882****09185080</t>
  </si>
  <si>
    <t>谭克玉</t>
  </si>
  <si>
    <t>320882****11285021</t>
  </si>
  <si>
    <t>何正兰</t>
  </si>
  <si>
    <t>320882****06255428</t>
  </si>
  <si>
    <t>张平</t>
  </si>
  <si>
    <t>320882****05285031</t>
  </si>
  <si>
    <t>张明光</t>
  </si>
  <si>
    <t>612422****08252227</t>
  </si>
  <si>
    <t>李小艳</t>
  </si>
  <si>
    <t>522601****09256823</t>
  </si>
  <si>
    <t>刘中秀</t>
  </si>
  <si>
    <t>320882****01155420</t>
  </si>
  <si>
    <t>陆春荣</t>
  </si>
  <si>
    <t>320882****06105220</t>
  </si>
  <si>
    <t>王阿娣</t>
  </si>
  <si>
    <t>320811****1108501X</t>
  </si>
  <si>
    <t>宋卫东</t>
  </si>
  <si>
    <t>320828****08315415</t>
  </si>
  <si>
    <t>张颜美</t>
  </si>
  <si>
    <t>320882****01025026</t>
  </si>
  <si>
    <t>朱广琴</t>
  </si>
  <si>
    <t>320882****11065842</t>
  </si>
  <si>
    <t>张小红</t>
  </si>
  <si>
    <t>320882****06245430</t>
  </si>
  <si>
    <t>陈浩</t>
  </si>
  <si>
    <t>庆鼎精密电子（淮安）有限公司</t>
  </si>
  <si>
    <t>320829****03020836</t>
  </si>
  <si>
    <t>赵龙</t>
  </si>
  <si>
    <t>320811****12243017</t>
  </si>
  <si>
    <t>高建</t>
  </si>
  <si>
    <t>320826****08150812</t>
  </si>
  <si>
    <t>姜巨岑</t>
  </si>
  <si>
    <t>320811****11132528</t>
  </si>
  <si>
    <t>张亚</t>
  </si>
  <si>
    <t>圣宏皮具（淮安）有限公司</t>
  </si>
  <si>
    <t>320811****03192538</t>
  </si>
  <si>
    <t>王理奎</t>
  </si>
  <si>
    <t>320821****04145512</t>
  </si>
  <si>
    <t>浦广金</t>
  </si>
  <si>
    <t>520402****11212844</t>
  </si>
  <si>
    <t>龚云兰</t>
  </si>
  <si>
    <t>320811****09071537</t>
  </si>
  <si>
    <t>王兴</t>
  </si>
  <si>
    <t>320882****04134211</t>
  </si>
  <si>
    <t>李旺</t>
  </si>
  <si>
    <t>320826****07101423</t>
  </si>
  <si>
    <t>王海英</t>
  </si>
  <si>
    <t>320802****07230541</t>
  </si>
  <si>
    <t>王立清</t>
  </si>
  <si>
    <t>320882****05016413</t>
  </si>
  <si>
    <t>胡正龙</t>
  </si>
  <si>
    <t>320802****07210510</t>
  </si>
  <si>
    <t>孙健</t>
  </si>
  <si>
    <t>320882****01014424</t>
  </si>
  <si>
    <t>谷初霞</t>
  </si>
  <si>
    <t>320802****09270538</t>
  </si>
  <si>
    <t>王海波</t>
  </si>
  <si>
    <t>320821****1221392X</t>
  </si>
  <si>
    <t>夏莹莹</t>
  </si>
  <si>
    <t>320811****07071543</t>
  </si>
  <si>
    <t>王宝仙</t>
  </si>
  <si>
    <t>320821****10107214</t>
  </si>
  <si>
    <t>王正洲</t>
  </si>
  <si>
    <t>320811****03072537</t>
  </si>
  <si>
    <t>李军明</t>
  </si>
  <si>
    <t>320882****08244214</t>
  </si>
  <si>
    <t>严超亚</t>
  </si>
  <si>
    <t>320821****09183306</t>
  </si>
  <si>
    <t>高从宇</t>
  </si>
  <si>
    <t>320882****03145824</t>
  </si>
  <si>
    <t>姚锦娟</t>
  </si>
  <si>
    <t>320802****06130030</t>
  </si>
  <si>
    <t>惠祥</t>
  </si>
  <si>
    <t>320811****05014013</t>
  </si>
  <si>
    <t>董金雨</t>
  </si>
  <si>
    <t>320829****11290219</t>
  </si>
  <si>
    <t>杜贵年</t>
  </si>
  <si>
    <t>320821****01235706</t>
  </si>
  <si>
    <t>毛桂花</t>
  </si>
  <si>
    <t>320811****08112530</t>
  </si>
  <si>
    <t>姚建华</t>
  </si>
  <si>
    <t>320821****11271132</t>
  </si>
  <si>
    <t>白亮</t>
  </si>
  <si>
    <t>320828****03045835</t>
  </si>
  <si>
    <t>陈庆峰</t>
  </si>
  <si>
    <t>320811****11280019</t>
  </si>
  <si>
    <t>梁浩</t>
  </si>
  <si>
    <t>522628****02204829</t>
  </si>
  <si>
    <t>杨承桃</t>
  </si>
  <si>
    <t>320811****11052555</t>
  </si>
  <si>
    <t>王桂军</t>
  </si>
  <si>
    <t>320811****01273520</t>
  </si>
  <si>
    <t>苏志娟</t>
  </si>
  <si>
    <t>321322****01309088</t>
  </si>
  <si>
    <t>冯静</t>
  </si>
  <si>
    <t>320802****12101048</t>
  </si>
  <si>
    <t>320882****09275418</t>
  </si>
  <si>
    <t>王凯</t>
  </si>
  <si>
    <t>江苏中际动力科技有限公司</t>
  </si>
  <si>
    <t>小微企业社保补贴</t>
  </si>
  <si>
    <t>320621****12306111</t>
  </si>
  <si>
    <t>张鹏飞</t>
  </si>
  <si>
    <t>320882****11100627</t>
  </si>
  <si>
    <t>胡莲</t>
  </si>
  <si>
    <t>320821****06080305</t>
  </si>
  <si>
    <t>许学连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</si>
</sst>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0" borderId="3" applyNumberFormat="0" applyFill="0" applyAlignment="0" applyProtection="0"/>
    <xf numFmtId="0" fontId="5" fillId="7" borderId="0" applyNumberFormat="0" applyBorder="0" applyAlignment="0" applyProtection="0"/>
    <xf numFmtId="0" fontId="7" fillId="0" borderId="4" applyNumberFormat="0" applyFill="0" applyAlignment="0" applyProtection="0"/>
    <xf numFmtId="0" fontId="5" fillId="3" borderId="0" applyNumberFormat="0" applyBorder="0" applyAlignment="0" applyProtection="0"/>
    <xf numFmtId="0" fontId="10" fillId="2" borderId="5" applyNumberFormat="0" applyAlignment="0" applyProtection="0"/>
    <xf numFmtId="0" fontId="20" fillId="2" borderId="1" applyNumberFormat="0" applyAlignment="0" applyProtection="0"/>
    <xf numFmtId="0" fontId="13" fillId="8" borderId="6" applyNumberFormat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5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4" borderId="0" applyNumberFormat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19.375" style="1" customWidth="1"/>
    <col min="2" max="2" width="6.875" style="2" customWidth="1"/>
    <col min="3" max="3" width="12.875" style="3" customWidth="1"/>
    <col min="4" max="4" width="33.125" style="2" customWidth="1"/>
    <col min="5" max="5" width="17.125" style="2" customWidth="1"/>
    <col min="6" max="6" width="9.00390625" style="3" customWidth="1"/>
    <col min="7" max="16384" width="9.00390625" style="4" customWidth="1"/>
  </cols>
  <sheetData>
    <row r="1" spans="1:5" ht="22.5">
      <c r="A1" s="5" t="s">
        <v>0</v>
      </c>
      <c r="B1" s="5"/>
      <c r="C1" s="5"/>
      <c r="D1" s="5"/>
      <c r="E1" s="5"/>
    </row>
    <row r="3" spans="1:5" ht="14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ht="14.25">
      <c r="A4" s="8" t="s">
        <v>6</v>
      </c>
      <c r="B4" s="9" t="s">
        <v>7</v>
      </c>
      <c r="C4" s="7">
        <f>5119.36</f>
        <v>5119.36</v>
      </c>
      <c r="D4" s="9" t="s">
        <v>8</v>
      </c>
      <c r="E4" s="9" t="s">
        <v>9</v>
      </c>
    </row>
    <row r="5" spans="1:5" ht="14.25">
      <c r="A5" s="8" t="s">
        <v>10</v>
      </c>
      <c r="B5" s="9" t="s">
        <v>11</v>
      </c>
      <c r="C5" s="7">
        <f>5119.36</f>
        <v>5119.36</v>
      </c>
      <c r="D5" s="9" t="s">
        <v>8</v>
      </c>
      <c r="E5" s="9" t="s">
        <v>9</v>
      </c>
    </row>
    <row r="6" spans="1:5" ht="14.25">
      <c r="A6" s="8" t="s">
        <v>12</v>
      </c>
      <c r="B6" s="9" t="s">
        <v>13</v>
      </c>
      <c r="C6" s="7">
        <f>5119.36</f>
        <v>5119.36</v>
      </c>
      <c r="D6" s="9" t="s">
        <v>8</v>
      </c>
      <c r="E6" s="9" t="s">
        <v>9</v>
      </c>
    </row>
    <row r="7" spans="1:5" ht="14.25">
      <c r="A7" s="8" t="s">
        <v>14</v>
      </c>
      <c r="B7" s="9" t="s">
        <v>15</v>
      </c>
      <c r="C7" s="7">
        <f>2551.26</f>
        <v>2551.26</v>
      </c>
      <c r="D7" s="9" t="s">
        <v>8</v>
      </c>
      <c r="E7" s="9" t="s">
        <v>9</v>
      </c>
    </row>
    <row r="8" spans="1:5" ht="14.25">
      <c r="A8" s="8" t="s">
        <v>16</v>
      </c>
      <c r="B8" s="9" t="s">
        <v>17</v>
      </c>
      <c r="C8" s="7">
        <f>4268.94</f>
        <v>4268.94</v>
      </c>
      <c r="D8" s="9" t="s">
        <v>8</v>
      </c>
      <c r="E8" s="9" t="s">
        <v>9</v>
      </c>
    </row>
    <row r="9" spans="1:5" ht="14.25">
      <c r="A9" s="8" t="s">
        <v>18</v>
      </c>
      <c r="B9" s="9" t="s">
        <v>19</v>
      </c>
      <c r="C9" s="7">
        <f>850.42</f>
        <v>850.42</v>
      </c>
      <c r="D9" s="9" t="s">
        <v>8</v>
      </c>
      <c r="E9" s="9" t="s">
        <v>9</v>
      </c>
    </row>
    <row r="10" spans="1:5" ht="14.25">
      <c r="A10" s="8" t="s">
        <v>20</v>
      </c>
      <c r="B10" s="9" t="s">
        <v>21</v>
      </c>
      <c r="C10" s="7">
        <f>4252.1</f>
        <v>4252.1</v>
      </c>
      <c r="D10" s="9" t="s">
        <v>8</v>
      </c>
      <c r="E10" s="9" t="s">
        <v>9</v>
      </c>
    </row>
    <row r="11" spans="1:5" ht="14.25">
      <c r="A11" s="8" t="s">
        <v>22</v>
      </c>
      <c r="B11" s="9" t="s">
        <v>23</v>
      </c>
      <c r="C11" s="7">
        <f>5119.36</f>
        <v>5119.36</v>
      </c>
      <c r="D11" s="9" t="s">
        <v>8</v>
      </c>
      <c r="E11" s="9" t="s">
        <v>9</v>
      </c>
    </row>
    <row r="12" spans="1:5" ht="14.25">
      <c r="A12" s="8" t="s">
        <v>24</v>
      </c>
      <c r="B12" s="9" t="s">
        <v>25</v>
      </c>
      <c r="C12" s="7">
        <f>4280.74</f>
        <v>4280.74</v>
      </c>
      <c r="D12" s="9" t="s">
        <v>26</v>
      </c>
      <c r="E12" s="9" t="s">
        <v>9</v>
      </c>
    </row>
    <row r="13" spans="1:5" ht="14.25">
      <c r="A13" s="8" t="s">
        <v>27</v>
      </c>
      <c r="B13" s="9" t="s">
        <v>28</v>
      </c>
      <c r="C13" s="7">
        <f>3427.96</f>
        <v>3427.96</v>
      </c>
      <c r="D13" s="9" t="s">
        <v>26</v>
      </c>
      <c r="E13" s="9" t="s">
        <v>9</v>
      </c>
    </row>
    <row r="14" spans="1:5" ht="14.25">
      <c r="A14" s="8" t="s">
        <v>29</v>
      </c>
      <c r="B14" s="9" t="s">
        <v>30</v>
      </c>
      <c r="C14" s="7">
        <f>3427.96</f>
        <v>3427.96</v>
      </c>
      <c r="D14" s="9" t="s">
        <v>26</v>
      </c>
      <c r="E14" s="9" t="s">
        <v>9</v>
      </c>
    </row>
    <row r="15" spans="1:5" ht="14.25">
      <c r="A15" s="8" t="s">
        <v>31</v>
      </c>
      <c r="B15" s="9" t="s">
        <v>32</v>
      </c>
      <c r="C15" s="7">
        <f>3427.96</f>
        <v>3427.96</v>
      </c>
      <c r="D15" s="9" t="s">
        <v>26</v>
      </c>
      <c r="E15" s="9" t="s">
        <v>9</v>
      </c>
    </row>
    <row r="16" spans="1:5" ht="14.25">
      <c r="A16" s="8" t="s">
        <v>33</v>
      </c>
      <c r="B16" s="9" t="s">
        <v>34</v>
      </c>
      <c r="C16" s="7">
        <f>5133.52</f>
        <v>5133.52</v>
      </c>
      <c r="D16" s="9" t="s">
        <v>26</v>
      </c>
      <c r="E16" s="9" t="s">
        <v>9</v>
      </c>
    </row>
    <row r="17" spans="1:5" ht="14.25">
      <c r="A17" s="8" t="s">
        <v>35</v>
      </c>
      <c r="B17" s="9" t="s">
        <v>36</v>
      </c>
      <c r="C17" s="7">
        <f>2558.34</f>
        <v>2558.34</v>
      </c>
      <c r="D17" s="9" t="s">
        <v>26</v>
      </c>
      <c r="E17" s="9" t="s">
        <v>9</v>
      </c>
    </row>
    <row r="18" spans="1:5" ht="14.25">
      <c r="A18" s="8" t="s">
        <v>37</v>
      </c>
      <c r="B18" s="9" t="s">
        <v>38</v>
      </c>
      <c r="C18" s="7">
        <f>2558.34</f>
        <v>2558.34</v>
      </c>
      <c r="D18" s="9" t="s">
        <v>26</v>
      </c>
      <c r="E18" s="9" t="s">
        <v>9</v>
      </c>
    </row>
    <row r="19" spans="1:5" ht="14.25">
      <c r="A19" s="8" t="s">
        <v>39</v>
      </c>
      <c r="B19" s="9" t="s">
        <v>40</v>
      </c>
      <c r="C19" s="7">
        <f>2558.34</f>
        <v>2558.34</v>
      </c>
      <c r="D19" s="9" t="s">
        <v>26</v>
      </c>
      <c r="E19" s="9" t="s">
        <v>9</v>
      </c>
    </row>
    <row r="20" spans="1:5" ht="14.25">
      <c r="A20" s="8" t="s">
        <v>41</v>
      </c>
      <c r="B20" s="9" t="s">
        <v>42</v>
      </c>
      <c r="C20" s="7">
        <f>5133.52</f>
        <v>5133.52</v>
      </c>
      <c r="D20" s="9" t="s">
        <v>26</v>
      </c>
      <c r="E20" s="9" t="s">
        <v>9</v>
      </c>
    </row>
    <row r="21" spans="1:5" ht="14.25">
      <c r="A21" s="8" t="s">
        <v>43</v>
      </c>
      <c r="B21" s="9" t="s">
        <v>44</v>
      </c>
      <c r="C21" s="7">
        <f>2558.34</f>
        <v>2558.34</v>
      </c>
      <c r="D21" s="9" t="s">
        <v>26</v>
      </c>
      <c r="E21" s="9" t="s">
        <v>9</v>
      </c>
    </row>
    <row r="22" spans="1:5" ht="14.25">
      <c r="A22" s="8" t="s">
        <v>45</v>
      </c>
      <c r="B22" s="9" t="s">
        <v>46</v>
      </c>
      <c r="C22" s="7">
        <f>5155.72</f>
        <v>5155.72</v>
      </c>
      <c r="D22" s="9" t="s">
        <v>47</v>
      </c>
      <c r="E22" s="9" t="s">
        <v>9</v>
      </c>
    </row>
    <row r="23" spans="1:5" ht="14.25">
      <c r="A23" s="8" t="s">
        <v>48</v>
      </c>
      <c r="B23" s="9" t="s">
        <v>49</v>
      </c>
      <c r="C23" s="7">
        <f>5155.72</f>
        <v>5155.72</v>
      </c>
      <c r="D23" s="9" t="s">
        <v>50</v>
      </c>
      <c r="E23" s="9" t="s">
        <v>9</v>
      </c>
    </row>
    <row r="24" spans="1:5" ht="14.25">
      <c r="A24" s="8" t="s">
        <v>51</v>
      </c>
      <c r="B24" s="9" t="s">
        <v>52</v>
      </c>
      <c r="C24" s="7">
        <f>1712.96</f>
        <v>1712.96</v>
      </c>
      <c r="D24" s="9" t="s">
        <v>53</v>
      </c>
      <c r="E24" s="9" t="s">
        <v>9</v>
      </c>
    </row>
    <row r="25" spans="1:5" ht="14.25">
      <c r="A25" s="8" t="s">
        <v>54</v>
      </c>
      <c r="B25" s="9" t="s">
        <v>55</v>
      </c>
      <c r="C25" s="7">
        <f>5155.72</f>
        <v>5155.72</v>
      </c>
      <c r="D25" s="9" t="s">
        <v>53</v>
      </c>
      <c r="E25" s="9" t="s">
        <v>9</v>
      </c>
    </row>
    <row r="26" spans="1:5" ht="14.25">
      <c r="A26" s="8" t="s">
        <v>56</v>
      </c>
      <c r="B26" s="9" t="s">
        <v>57</v>
      </c>
      <c r="C26" s="7">
        <f>1712.96</f>
        <v>1712.96</v>
      </c>
      <c r="D26" s="9" t="s">
        <v>53</v>
      </c>
      <c r="E26" s="9" t="s">
        <v>9</v>
      </c>
    </row>
    <row r="27" spans="1:5" ht="14.25">
      <c r="A27" s="8" t="s">
        <v>58</v>
      </c>
      <c r="B27" s="9" t="s">
        <v>59</v>
      </c>
      <c r="C27" s="7">
        <f>3442.76</f>
        <v>3442.76</v>
      </c>
      <c r="D27" s="9" t="s">
        <v>53</v>
      </c>
      <c r="E27" s="9" t="s">
        <v>9</v>
      </c>
    </row>
    <row r="28" spans="1:5" ht="14.25">
      <c r="A28" s="8" t="s">
        <v>60</v>
      </c>
      <c r="B28" s="9" t="s">
        <v>61</v>
      </c>
      <c r="C28" s="7">
        <f>1729.8</f>
        <v>1729.8</v>
      </c>
      <c r="D28" s="9" t="s">
        <v>53</v>
      </c>
      <c r="E28" s="9" t="s">
        <v>9</v>
      </c>
    </row>
    <row r="29" spans="1:5" ht="14.25">
      <c r="A29" s="8" t="s">
        <v>62</v>
      </c>
      <c r="B29" s="9" t="s">
        <v>63</v>
      </c>
      <c r="C29" s="7">
        <f>856.48</f>
        <v>856.48</v>
      </c>
      <c r="D29" s="9" t="s">
        <v>53</v>
      </c>
      <c r="E29" s="9" t="s">
        <v>9</v>
      </c>
    </row>
    <row r="30" spans="1:5" ht="14.25">
      <c r="A30" s="8" t="s">
        <v>64</v>
      </c>
      <c r="B30" s="9" t="s">
        <v>65</v>
      </c>
      <c r="C30" s="7">
        <f>5155.72</f>
        <v>5155.72</v>
      </c>
      <c r="D30" s="9" t="s">
        <v>53</v>
      </c>
      <c r="E30" s="9" t="s">
        <v>9</v>
      </c>
    </row>
    <row r="31" spans="1:5" ht="14.25">
      <c r="A31" s="8" t="s">
        <v>66</v>
      </c>
      <c r="B31" s="9" t="s">
        <v>67</v>
      </c>
      <c r="C31" s="7">
        <f aca="true" t="shared" si="0" ref="C31:C39">5139.58</f>
        <v>5139.58</v>
      </c>
      <c r="D31" s="9" t="s">
        <v>68</v>
      </c>
      <c r="E31" s="9" t="s">
        <v>9</v>
      </c>
    </row>
    <row r="32" spans="1:5" ht="14.25">
      <c r="A32" s="8" t="s">
        <v>69</v>
      </c>
      <c r="B32" s="9" t="s">
        <v>70</v>
      </c>
      <c r="C32" s="7">
        <f t="shared" si="0"/>
        <v>5139.58</v>
      </c>
      <c r="D32" s="9" t="s">
        <v>68</v>
      </c>
      <c r="E32" s="9" t="s">
        <v>9</v>
      </c>
    </row>
    <row r="33" spans="1:5" ht="14.25">
      <c r="A33" s="8" t="s">
        <v>71</v>
      </c>
      <c r="B33" s="9" t="s">
        <v>72</v>
      </c>
      <c r="C33" s="7">
        <f t="shared" si="0"/>
        <v>5139.58</v>
      </c>
      <c r="D33" s="9" t="s">
        <v>68</v>
      </c>
      <c r="E33" s="9" t="s">
        <v>9</v>
      </c>
    </row>
    <row r="34" spans="1:5" ht="14.25">
      <c r="A34" s="8" t="s">
        <v>73</v>
      </c>
      <c r="B34" s="9" t="s">
        <v>74</v>
      </c>
      <c r="C34" s="7">
        <f t="shared" si="0"/>
        <v>5139.58</v>
      </c>
      <c r="D34" s="9" t="s">
        <v>68</v>
      </c>
      <c r="E34" s="9" t="s">
        <v>9</v>
      </c>
    </row>
    <row r="35" spans="1:5" ht="14.25">
      <c r="A35" s="8" t="s">
        <v>75</v>
      </c>
      <c r="B35" s="9" t="s">
        <v>76</v>
      </c>
      <c r="C35" s="7">
        <f t="shared" si="0"/>
        <v>5139.58</v>
      </c>
      <c r="D35" s="9" t="s">
        <v>68</v>
      </c>
      <c r="E35" s="9" t="s">
        <v>9</v>
      </c>
    </row>
    <row r="36" spans="1:5" ht="14.25">
      <c r="A36" s="8" t="s">
        <v>77</v>
      </c>
      <c r="B36" s="9" t="s">
        <v>78</v>
      </c>
      <c r="C36" s="7">
        <f t="shared" si="0"/>
        <v>5139.58</v>
      </c>
      <c r="D36" s="9" t="s">
        <v>68</v>
      </c>
      <c r="E36" s="9" t="s">
        <v>9</v>
      </c>
    </row>
    <row r="37" spans="1:5" ht="14.25">
      <c r="A37" s="8" t="s">
        <v>79</v>
      </c>
      <c r="B37" s="9" t="s">
        <v>80</v>
      </c>
      <c r="C37" s="7">
        <f t="shared" si="0"/>
        <v>5139.58</v>
      </c>
      <c r="D37" s="9" t="s">
        <v>68</v>
      </c>
      <c r="E37" s="9" t="s">
        <v>9</v>
      </c>
    </row>
    <row r="38" spans="1:5" ht="14.25">
      <c r="A38" s="8" t="s">
        <v>81</v>
      </c>
      <c r="B38" s="9" t="s">
        <v>82</v>
      </c>
      <c r="C38" s="7">
        <f t="shared" si="0"/>
        <v>5139.58</v>
      </c>
      <c r="D38" s="9" t="s">
        <v>68</v>
      </c>
      <c r="E38" s="9" t="s">
        <v>9</v>
      </c>
    </row>
    <row r="39" spans="1:5" ht="14.25">
      <c r="A39" s="8" t="s">
        <v>83</v>
      </c>
      <c r="B39" s="9" t="s">
        <v>84</v>
      </c>
      <c r="C39" s="7">
        <f t="shared" si="0"/>
        <v>5139.58</v>
      </c>
      <c r="D39" s="9" t="s">
        <v>68</v>
      </c>
      <c r="E39" s="9" t="s">
        <v>9</v>
      </c>
    </row>
    <row r="40" spans="1:5" ht="14.25">
      <c r="A40" s="8" t="s">
        <v>85</v>
      </c>
      <c r="B40" s="9" t="s">
        <v>86</v>
      </c>
      <c r="C40" s="7">
        <f aca="true" t="shared" si="1" ref="C40:C50">2570.46</f>
        <v>2570.46</v>
      </c>
      <c r="D40" s="9" t="s">
        <v>87</v>
      </c>
      <c r="E40" s="9" t="s">
        <v>9</v>
      </c>
    </row>
    <row r="41" spans="1:5" ht="14.25">
      <c r="A41" s="8" t="s">
        <v>88</v>
      </c>
      <c r="B41" s="9" t="s">
        <v>89</v>
      </c>
      <c r="C41" s="7">
        <f t="shared" si="1"/>
        <v>2570.46</v>
      </c>
      <c r="D41" s="9" t="s">
        <v>87</v>
      </c>
      <c r="E41" s="9" t="s">
        <v>9</v>
      </c>
    </row>
    <row r="42" spans="1:5" ht="14.25">
      <c r="A42" s="8" t="s">
        <v>90</v>
      </c>
      <c r="B42" s="9" t="s">
        <v>91</v>
      </c>
      <c r="C42" s="7">
        <f t="shared" si="1"/>
        <v>2570.46</v>
      </c>
      <c r="D42" s="9" t="s">
        <v>87</v>
      </c>
      <c r="E42" s="9" t="s">
        <v>9</v>
      </c>
    </row>
    <row r="43" spans="1:5" ht="14.25">
      <c r="A43" s="8" t="s">
        <v>92</v>
      </c>
      <c r="B43" s="9" t="s">
        <v>93</v>
      </c>
      <c r="C43" s="7">
        <f t="shared" si="1"/>
        <v>2570.46</v>
      </c>
      <c r="D43" s="9" t="s">
        <v>87</v>
      </c>
      <c r="E43" s="9" t="s">
        <v>9</v>
      </c>
    </row>
    <row r="44" spans="1:5" ht="14.25">
      <c r="A44" s="8" t="s">
        <v>94</v>
      </c>
      <c r="B44" s="9" t="s">
        <v>95</v>
      </c>
      <c r="C44" s="7">
        <f t="shared" si="1"/>
        <v>2570.46</v>
      </c>
      <c r="D44" s="9" t="s">
        <v>87</v>
      </c>
      <c r="E44" s="9" t="s">
        <v>9</v>
      </c>
    </row>
    <row r="45" spans="1:5" ht="14.25">
      <c r="A45" s="8" t="s">
        <v>96</v>
      </c>
      <c r="B45" s="9" t="s">
        <v>97</v>
      </c>
      <c r="C45" s="7">
        <f t="shared" si="1"/>
        <v>2570.46</v>
      </c>
      <c r="D45" s="9" t="s">
        <v>87</v>
      </c>
      <c r="E45" s="9" t="s">
        <v>9</v>
      </c>
    </row>
    <row r="46" spans="1:5" ht="14.25">
      <c r="A46" s="8" t="s">
        <v>98</v>
      </c>
      <c r="B46" s="9" t="s">
        <v>99</v>
      </c>
      <c r="C46" s="7">
        <f t="shared" si="1"/>
        <v>2570.46</v>
      </c>
      <c r="D46" s="9" t="s">
        <v>87</v>
      </c>
      <c r="E46" s="9" t="s">
        <v>9</v>
      </c>
    </row>
    <row r="47" spans="1:5" ht="14.25">
      <c r="A47" s="8" t="s">
        <v>100</v>
      </c>
      <c r="B47" s="9" t="s">
        <v>101</v>
      </c>
      <c r="C47" s="7">
        <f t="shared" si="1"/>
        <v>2570.46</v>
      </c>
      <c r="D47" s="9" t="s">
        <v>87</v>
      </c>
      <c r="E47" s="9" t="s">
        <v>9</v>
      </c>
    </row>
    <row r="48" spans="1:5" ht="14.25">
      <c r="A48" s="8" t="s">
        <v>102</v>
      </c>
      <c r="B48" s="9" t="s">
        <v>103</v>
      </c>
      <c r="C48" s="7">
        <f t="shared" si="1"/>
        <v>2570.46</v>
      </c>
      <c r="D48" s="9" t="s">
        <v>87</v>
      </c>
      <c r="E48" s="9" t="s">
        <v>9</v>
      </c>
    </row>
    <row r="49" spans="1:5" ht="14.25">
      <c r="A49" s="8" t="s">
        <v>104</v>
      </c>
      <c r="B49" s="9" t="s">
        <v>105</v>
      </c>
      <c r="C49" s="7">
        <f t="shared" si="1"/>
        <v>2570.46</v>
      </c>
      <c r="D49" s="9" t="s">
        <v>87</v>
      </c>
      <c r="E49" s="9" t="s">
        <v>9</v>
      </c>
    </row>
    <row r="50" spans="1:5" ht="14.25">
      <c r="A50" s="8" t="s">
        <v>106</v>
      </c>
      <c r="B50" s="9" t="s">
        <v>107</v>
      </c>
      <c r="C50" s="7">
        <f t="shared" si="1"/>
        <v>2570.46</v>
      </c>
      <c r="D50" s="9" t="s">
        <v>87</v>
      </c>
      <c r="E50" s="9" t="s">
        <v>9</v>
      </c>
    </row>
    <row r="51" spans="1:5" ht="14.25">
      <c r="A51" s="8" t="s">
        <v>108</v>
      </c>
      <c r="B51" s="9" t="s">
        <v>109</v>
      </c>
      <c r="C51" s="7">
        <f>5089.06</f>
        <v>5089.06</v>
      </c>
      <c r="D51" s="9" t="s">
        <v>110</v>
      </c>
      <c r="E51" s="9" t="s">
        <v>9</v>
      </c>
    </row>
    <row r="52" spans="1:5" ht="14.25">
      <c r="A52" s="8" t="s">
        <v>111</v>
      </c>
      <c r="B52" s="9" t="s">
        <v>112</v>
      </c>
      <c r="C52" s="7">
        <f>5873.45</f>
        <v>5873.45</v>
      </c>
      <c r="D52" s="9" t="s">
        <v>110</v>
      </c>
      <c r="E52" s="9" t="s">
        <v>9</v>
      </c>
    </row>
    <row r="53" spans="1:5" ht="14.25">
      <c r="A53" s="8" t="s">
        <v>113</v>
      </c>
      <c r="B53" s="9" t="s">
        <v>114</v>
      </c>
      <c r="C53" s="7">
        <f>2552.95</f>
        <v>2552.95</v>
      </c>
      <c r="D53" s="9" t="s">
        <v>110</v>
      </c>
      <c r="E53" s="9" t="s">
        <v>9</v>
      </c>
    </row>
    <row r="54" spans="1:5" ht="14.25">
      <c r="A54" s="8" t="s">
        <v>115</v>
      </c>
      <c r="B54" s="9" t="s">
        <v>116</v>
      </c>
      <c r="C54" s="7">
        <v>4410</v>
      </c>
      <c r="D54" s="9" t="s">
        <v>117</v>
      </c>
      <c r="E54" s="9" t="s">
        <v>9</v>
      </c>
    </row>
    <row r="55" spans="1:5" ht="14.25">
      <c r="A55" s="8" t="s">
        <v>118</v>
      </c>
      <c r="B55" s="9" t="s">
        <v>119</v>
      </c>
      <c r="C55" s="7">
        <f>5133.52</f>
        <v>5133.52</v>
      </c>
      <c r="D55" s="9" t="s">
        <v>120</v>
      </c>
      <c r="E55" s="9" t="s">
        <v>9</v>
      </c>
    </row>
    <row r="56" spans="1:5" ht="14.25">
      <c r="A56" s="8" t="s">
        <v>121</v>
      </c>
      <c r="B56" s="9" t="s">
        <v>95</v>
      </c>
      <c r="C56" s="7">
        <f>5155.72</f>
        <v>5155.72</v>
      </c>
      <c r="D56" s="9" t="s">
        <v>122</v>
      </c>
      <c r="E56" s="9" t="s">
        <v>9</v>
      </c>
    </row>
    <row r="57" spans="1:5" ht="14.25">
      <c r="A57" s="8" t="s">
        <v>123</v>
      </c>
      <c r="B57" s="9" t="s">
        <v>124</v>
      </c>
      <c r="C57" s="7">
        <f aca="true" t="shared" si="2" ref="C57:C69">5139.58</f>
        <v>5139.58</v>
      </c>
      <c r="D57" s="9" t="s">
        <v>125</v>
      </c>
      <c r="E57" s="9" t="s">
        <v>9</v>
      </c>
    </row>
    <row r="58" spans="1:5" ht="14.25">
      <c r="A58" s="8" t="s">
        <v>126</v>
      </c>
      <c r="B58" s="9" t="s">
        <v>127</v>
      </c>
      <c r="C58" s="7">
        <f t="shared" si="2"/>
        <v>5139.58</v>
      </c>
      <c r="D58" s="9" t="s">
        <v>125</v>
      </c>
      <c r="E58" s="9" t="s">
        <v>9</v>
      </c>
    </row>
    <row r="59" spans="1:5" ht="14.25">
      <c r="A59" s="8" t="s">
        <v>128</v>
      </c>
      <c r="B59" s="9" t="s">
        <v>129</v>
      </c>
      <c r="C59" s="7">
        <f t="shared" si="2"/>
        <v>5139.58</v>
      </c>
      <c r="D59" s="9" t="s">
        <v>125</v>
      </c>
      <c r="E59" s="9" t="s">
        <v>9</v>
      </c>
    </row>
    <row r="60" spans="1:5" ht="14.25">
      <c r="A60" s="8" t="s">
        <v>130</v>
      </c>
      <c r="B60" s="9" t="s">
        <v>131</v>
      </c>
      <c r="C60" s="7">
        <f t="shared" si="2"/>
        <v>5139.58</v>
      </c>
      <c r="D60" s="9" t="s">
        <v>125</v>
      </c>
      <c r="E60" s="9" t="s">
        <v>9</v>
      </c>
    </row>
    <row r="61" spans="1:5" ht="14.25">
      <c r="A61" s="8" t="s">
        <v>132</v>
      </c>
      <c r="B61" s="9" t="s">
        <v>133</v>
      </c>
      <c r="C61" s="7">
        <f t="shared" si="2"/>
        <v>5139.58</v>
      </c>
      <c r="D61" s="9" t="s">
        <v>125</v>
      </c>
      <c r="E61" s="9" t="s">
        <v>9</v>
      </c>
    </row>
    <row r="62" spans="1:5" ht="14.25">
      <c r="A62" s="8" t="s">
        <v>134</v>
      </c>
      <c r="B62" s="9" t="s">
        <v>135</v>
      </c>
      <c r="C62" s="7">
        <f t="shared" si="2"/>
        <v>5139.58</v>
      </c>
      <c r="D62" s="9" t="s">
        <v>136</v>
      </c>
      <c r="E62" s="9" t="s">
        <v>9</v>
      </c>
    </row>
    <row r="63" spans="1:5" ht="14.25">
      <c r="A63" s="8" t="s">
        <v>137</v>
      </c>
      <c r="B63" s="9" t="s">
        <v>138</v>
      </c>
      <c r="C63" s="7">
        <f t="shared" si="2"/>
        <v>5139.58</v>
      </c>
      <c r="D63" s="9" t="s">
        <v>136</v>
      </c>
      <c r="E63" s="9" t="s">
        <v>9</v>
      </c>
    </row>
    <row r="64" spans="1:5" ht="14.25">
      <c r="A64" s="8" t="s">
        <v>139</v>
      </c>
      <c r="B64" s="9" t="s">
        <v>140</v>
      </c>
      <c r="C64" s="7">
        <f t="shared" si="2"/>
        <v>5139.58</v>
      </c>
      <c r="D64" s="9" t="s">
        <v>136</v>
      </c>
      <c r="E64" s="9" t="s">
        <v>9</v>
      </c>
    </row>
    <row r="65" spans="1:5" ht="14.25">
      <c r="A65" s="8" t="s">
        <v>141</v>
      </c>
      <c r="B65" s="9" t="s">
        <v>142</v>
      </c>
      <c r="C65" s="7">
        <f t="shared" si="2"/>
        <v>5139.58</v>
      </c>
      <c r="D65" s="9" t="s">
        <v>136</v>
      </c>
      <c r="E65" s="9" t="s">
        <v>9</v>
      </c>
    </row>
    <row r="66" spans="1:5" ht="14.25">
      <c r="A66" s="8" t="s">
        <v>143</v>
      </c>
      <c r="B66" s="9" t="s">
        <v>144</v>
      </c>
      <c r="C66" s="7">
        <f t="shared" si="2"/>
        <v>5139.58</v>
      </c>
      <c r="D66" s="9" t="s">
        <v>136</v>
      </c>
      <c r="E66" s="9" t="s">
        <v>9</v>
      </c>
    </row>
    <row r="67" spans="1:5" ht="14.25">
      <c r="A67" s="8" t="s">
        <v>145</v>
      </c>
      <c r="B67" s="9" t="s">
        <v>146</v>
      </c>
      <c r="C67" s="7">
        <f t="shared" si="2"/>
        <v>5139.58</v>
      </c>
      <c r="D67" s="9" t="s">
        <v>136</v>
      </c>
      <c r="E67" s="9" t="s">
        <v>9</v>
      </c>
    </row>
    <row r="68" spans="1:5" ht="14.25">
      <c r="A68" s="8" t="s">
        <v>147</v>
      </c>
      <c r="B68" s="9" t="s">
        <v>148</v>
      </c>
      <c r="C68" s="7">
        <f t="shared" si="2"/>
        <v>5139.58</v>
      </c>
      <c r="D68" s="9" t="s">
        <v>136</v>
      </c>
      <c r="E68" s="9" t="s">
        <v>9</v>
      </c>
    </row>
    <row r="69" spans="1:5" ht="14.25">
      <c r="A69" s="8" t="s">
        <v>149</v>
      </c>
      <c r="B69" s="9" t="s">
        <v>150</v>
      </c>
      <c r="C69" s="7">
        <f t="shared" si="2"/>
        <v>5139.58</v>
      </c>
      <c r="D69" s="9" t="s">
        <v>136</v>
      </c>
      <c r="E69" s="9" t="s">
        <v>9</v>
      </c>
    </row>
    <row r="70" spans="1:5" ht="14.25">
      <c r="A70" s="8" t="s">
        <v>151</v>
      </c>
      <c r="B70" s="9" t="s">
        <v>152</v>
      </c>
      <c r="C70" s="7">
        <f>5155.72</f>
        <v>5155.72</v>
      </c>
      <c r="D70" s="9" t="s">
        <v>153</v>
      </c>
      <c r="E70" s="9" t="s">
        <v>9</v>
      </c>
    </row>
    <row r="71" spans="1:5" ht="14.25">
      <c r="A71" s="8" t="s">
        <v>154</v>
      </c>
      <c r="B71" s="9" t="s">
        <v>155</v>
      </c>
      <c r="C71" s="7">
        <f>5155.72</f>
        <v>5155.72</v>
      </c>
      <c r="D71" s="9" t="s">
        <v>153</v>
      </c>
      <c r="E71" s="9" t="s">
        <v>9</v>
      </c>
    </row>
    <row r="72" spans="1:5" ht="14.25">
      <c r="A72" s="8" t="s">
        <v>156</v>
      </c>
      <c r="B72" s="9" t="s">
        <v>157</v>
      </c>
      <c r="C72" s="7">
        <f>4307.65</f>
        <v>4307.65</v>
      </c>
      <c r="D72" s="9" t="s">
        <v>158</v>
      </c>
      <c r="E72" s="9" t="s">
        <v>9</v>
      </c>
    </row>
    <row r="73" spans="1:5" ht="14.25">
      <c r="A73" s="8" t="s">
        <v>159</v>
      </c>
      <c r="B73" s="9" t="s">
        <v>160</v>
      </c>
      <c r="C73" s="7">
        <f>4307.65</f>
        <v>4307.65</v>
      </c>
      <c r="D73" s="9" t="s">
        <v>158</v>
      </c>
      <c r="E73" s="9" t="s">
        <v>9</v>
      </c>
    </row>
    <row r="74" spans="1:5" ht="14.25">
      <c r="A74" s="8" t="s">
        <v>161</v>
      </c>
      <c r="B74" s="9" t="s">
        <v>162</v>
      </c>
      <c r="C74" s="7">
        <f>2584.59</f>
        <v>2584.59</v>
      </c>
      <c r="D74" s="9" t="s">
        <v>158</v>
      </c>
      <c r="E74" s="9" t="s">
        <v>9</v>
      </c>
    </row>
    <row r="75" spans="1:5" ht="14.25">
      <c r="A75" s="8" t="s">
        <v>163</v>
      </c>
      <c r="B75" s="9" t="s">
        <v>164</v>
      </c>
      <c r="C75" s="7">
        <f>4307.65</f>
        <v>4307.65</v>
      </c>
      <c r="D75" s="9" t="s">
        <v>158</v>
      </c>
      <c r="E75" s="9" t="s">
        <v>9</v>
      </c>
    </row>
    <row r="76" spans="1:5" ht="14.25">
      <c r="A76" s="8" t="s">
        <v>165</v>
      </c>
      <c r="B76" s="9" t="s">
        <v>166</v>
      </c>
      <c r="C76" s="7">
        <f>5089.06</f>
        <v>5089.06</v>
      </c>
      <c r="D76" s="9" t="s">
        <v>167</v>
      </c>
      <c r="E76" s="9" t="s">
        <v>9</v>
      </c>
    </row>
    <row r="77" spans="1:5" ht="14.25">
      <c r="A77" s="8" t="s">
        <v>168</v>
      </c>
      <c r="B77" s="9" t="s">
        <v>169</v>
      </c>
      <c r="C77" s="7">
        <f>3381.48</f>
        <v>3381.48</v>
      </c>
      <c r="D77" s="9" t="s">
        <v>167</v>
      </c>
      <c r="E77" s="9" t="s">
        <v>9</v>
      </c>
    </row>
    <row r="78" spans="1:5" ht="14.25">
      <c r="A78" s="8" t="s">
        <v>170</v>
      </c>
      <c r="B78" s="9" t="s">
        <v>171</v>
      </c>
      <c r="C78" s="7">
        <f aca="true" t="shared" si="3" ref="C78:C109">5089.06</f>
        <v>5089.06</v>
      </c>
      <c r="D78" s="9" t="s">
        <v>167</v>
      </c>
      <c r="E78" s="9" t="s">
        <v>9</v>
      </c>
    </row>
    <row r="79" spans="1:5" ht="14.25">
      <c r="A79" s="8" t="s">
        <v>172</v>
      </c>
      <c r="B79" s="9" t="s">
        <v>173</v>
      </c>
      <c r="C79" s="7">
        <f t="shared" si="3"/>
        <v>5089.06</v>
      </c>
      <c r="D79" s="9" t="s">
        <v>167</v>
      </c>
      <c r="E79" s="9" t="s">
        <v>9</v>
      </c>
    </row>
    <row r="80" spans="1:5" ht="14.25">
      <c r="A80" s="8" t="s">
        <v>174</v>
      </c>
      <c r="B80" s="9" t="s">
        <v>175</v>
      </c>
      <c r="C80" s="7">
        <f t="shared" si="3"/>
        <v>5089.06</v>
      </c>
      <c r="D80" s="9" t="s">
        <v>167</v>
      </c>
      <c r="E80" s="9" t="s">
        <v>9</v>
      </c>
    </row>
    <row r="81" spans="1:5" ht="14.25">
      <c r="A81" s="8" t="s">
        <v>176</v>
      </c>
      <c r="B81" s="9" t="s">
        <v>177</v>
      </c>
      <c r="C81" s="7">
        <f t="shared" si="3"/>
        <v>5089.06</v>
      </c>
      <c r="D81" s="9" t="s">
        <v>167</v>
      </c>
      <c r="E81" s="9" t="s">
        <v>9</v>
      </c>
    </row>
    <row r="82" spans="1:5" ht="14.25">
      <c r="A82" s="8" t="s">
        <v>178</v>
      </c>
      <c r="B82" s="9" t="s">
        <v>179</v>
      </c>
      <c r="C82" s="7">
        <f t="shared" si="3"/>
        <v>5089.06</v>
      </c>
      <c r="D82" s="9" t="s">
        <v>167</v>
      </c>
      <c r="E82" s="9" t="s">
        <v>9</v>
      </c>
    </row>
    <row r="83" spans="1:5" ht="14.25">
      <c r="A83" s="8" t="s">
        <v>180</v>
      </c>
      <c r="B83" s="9" t="s">
        <v>181</v>
      </c>
      <c r="C83" s="7">
        <f t="shared" si="3"/>
        <v>5089.06</v>
      </c>
      <c r="D83" s="9" t="s">
        <v>167</v>
      </c>
      <c r="E83" s="9" t="s">
        <v>9</v>
      </c>
    </row>
    <row r="84" spans="1:5" ht="14.25">
      <c r="A84" s="8" t="s">
        <v>182</v>
      </c>
      <c r="B84" s="9" t="s">
        <v>183</v>
      </c>
      <c r="C84" s="7">
        <f t="shared" si="3"/>
        <v>5089.06</v>
      </c>
      <c r="D84" s="9" t="s">
        <v>167</v>
      </c>
      <c r="E84" s="9" t="s">
        <v>9</v>
      </c>
    </row>
    <row r="85" spans="1:5" ht="14.25">
      <c r="A85" s="8" t="s">
        <v>184</v>
      </c>
      <c r="B85" s="9" t="s">
        <v>185</v>
      </c>
      <c r="C85" s="7">
        <f t="shared" si="3"/>
        <v>5089.06</v>
      </c>
      <c r="D85" s="9" t="s">
        <v>167</v>
      </c>
      <c r="E85" s="9" t="s">
        <v>9</v>
      </c>
    </row>
    <row r="86" spans="1:5" ht="14.25">
      <c r="A86" s="8" t="s">
        <v>186</v>
      </c>
      <c r="B86" s="9" t="s">
        <v>187</v>
      </c>
      <c r="C86" s="7">
        <f t="shared" si="3"/>
        <v>5089.06</v>
      </c>
      <c r="D86" s="9" t="s">
        <v>167</v>
      </c>
      <c r="E86" s="9" t="s">
        <v>9</v>
      </c>
    </row>
    <row r="87" spans="1:5" ht="14.25">
      <c r="A87" s="8" t="s">
        <v>188</v>
      </c>
      <c r="B87" s="9" t="s">
        <v>189</v>
      </c>
      <c r="C87" s="7">
        <f t="shared" si="3"/>
        <v>5089.06</v>
      </c>
      <c r="D87" s="9" t="s">
        <v>167</v>
      </c>
      <c r="E87" s="9" t="s">
        <v>9</v>
      </c>
    </row>
    <row r="88" spans="1:5" ht="14.25">
      <c r="A88" s="8" t="s">
        <v>190</v>
      </c>
      <c r="B88" s="9" t="s">
        <v>191</v>
      </c>
      <c r="C88" s="7">
        <f t="shared" si="3"/>
        <v>5089.06</v>
      </c>
      <c r="D88" s="9" t="s">
        <v>167</v>
      </c>
      <c r="E88" s="9" t="s">
        <v>9</v>
      </c>
    </row>
    <row r="89" spans="1:5" ht="14.25">
      <c r="A89" s="8" t="s">
        <v>192</v>
      </c>
      <c r="B89" s="9" t="s">
        <v>193</v>
      </c>
      <c r="C89" s="7">
        <f t="shared" si="3"/>
        <v>5089.06</v>
      </c>
      <c r="D89" s="9" t="s">
        <v>167</v>
      </c>
      <c r="E89" s="9" t="s">
        <v>9</v>
      </c>
    </row>
    <row r="90" spans="1:5" ht="14.25">
      <c r="A90" s="8" t="s">
        <v>194</v>
      </c>
      <c r="B90" s="9" t="s">
        <v>195</v>
      </c>
      <c r="C90" s="7">
        <f t="shared" si="3"/>
        <v>5089.06</v>
      </c>
      <c r="D90" s="9" t="s">
        <v>167</v>
      </c>
      <c r="E90" s="9" t="s">
        <v>9</v>
      </c>
    </row>
    <row r="91" spans="1:5" ht="14.25">
      <c r="A91" s="8" t="s">
        <v>196</v>
      </c>
      <c r="B91" s="9" t="s">
        <v>197</v>
      </c>
      <c r="C91" s="7">
        <f t="shared" si="3"/>
        <v>5089.06</v>
      </c>
      <c r="D91" s="9" t="s">
        <v>167</v>
      </c>
      <c r="E91" s="9" t="s">
        <v>9</v>
      </c>
    </row>
    <row r="92" spans="1:5" ht="14.25">
      <c r="A92" s="8" t="s">
        <v>198</v>
      </c>
      <c r="B92" s="9" t="s">
        <v>199</v>
      </c>
      <c r="C92" s="7">
        <f t="shared" si="3"/>
        <v>5089.06</v>
      </c>
      <c r="D92" s="9" t="s">
        <v>167</v>
      </c>
      <c r="E92" s="9" t="s">
        <v>9</v>
      </c>
    </row>
    <row r="93" spans="1:5" ht="14.25">
      <c r="A93" s="8" t="s">
        <v>200</v>
      </c>
      <c r="B93" s="9" t="s">
        <v>201</v>
      </c>
      <c r="C93" s="7">
        <f t="shared" si="3"/>
        <v>5089.06</v>
      </c>
      <c r="D93" s="9" t="s">
        <v>167</v>
      </c>
      <c r="E93" s="9" t="s">
        <v>9</v>
      </c>
    </row>
    <row r="94" spans="1:5" ht="14.25">
      <c r="A94" s="8" t="s">
        <v>202</v>
      </c>
      <c r="B94" s="9" t="s">
        <v>203</v>
      </c>
      <c r="C94" s="7">
        <f t="shared" si="3"/>
        <v>5089.06</v>
      </c>
      <c r="D94" s="9" t="s">
        <v>167</v>
      </c>
      <c r="E94" s="9" t="s">
        <v>9</v>
      </c>
    </row>
    <row r="95" spans="1:5" ht="14.25">
      <c r="A95" s="8" t="s">
        <v>204</v>
      </c>
      <c r="B95" s="9" t="s">
        <v>205</v>
      </c>
      <c r="C95" s="7">
        <f t="shared" si="3"/>
        <v>5089.06</v>
      </c>
      <c r="D95" s="9" t="s">
        <v>167</v>
      </c>
      <c r="E95" s="9" t="s">
        <v>9</v>
      </c>
    </row>
    <row r="96" spans="1:5" ht="14.25">
      <c r="A96" s="8" t="s">
        <v>206</v>
      </c>
      <c r="B96" s="9" t="s">
        <v>207</v>
      </c>
      <c r="C96" s="7">
        <f t="shared" si="3"/>
        <v>5089.06</v>
      </c>
      <c r="D96" s="9" t="s">
        <v>167</v>
      </c>
      <c r="E96" s="9" t="s">
        <v>9</v>
      </c>
    </row>
    <row r="97" spans="1:5" ht="14.25">
      <c r="A97" s="8" t="s">
        <v>208</v>
      </c>
      <c r="B97" s="9" t="s">
        <v>209</v>
      </c>
      <c r="C97" s="7">
        <f t="shared" si="3"/>
        <v>5089.06</v>
      </c>
      <c r="D97" s="9" t="s">
        <v>167</v>
      </c>
      <c r="E97" s="9" t="s">
        <v>9</v>
      </c>
    </row>
    <row r="98" spans="1:5" ht="14.25">
      <c r="A98" s="8" t="s">
        <v>210</v>
      </c>
      <c r="B98" s="9" t="s">
        <v>211</v>
      </c>
      <c r="C98" s="7">
        <f t="shared" si="3"/>
        <v>5089.06</v>
      </c>
      <c r="D98" s="9" t="s">
        <v>167</v>
      </c>
      <c r="E98" s="9" t="s">
        <v>9</v>
      </c>
    </row>
    <row r="99" spans="1:5" ht="14.25">
      <c r="A99" s="8" t="s">
        <v>212</v>
      </c>
      <c r="B99" s="9" t="s">
        <v>213</v>
      </c>
      <c r="C99" s="7">
        <f t="shared" si="3"/>
        <v>5089.06</v>
      </c>
      <c r="D99" s="9" t="s">
        <v>167</v>
      </c>
      <c r="E99" s="9" t="s">
        <v>9</v>
      </c>
    </row>
    <row r="100" spans="1:5" ht="14.25">
      <c r="A100" s="8" t="s">
        <v>214</v>
      </c>
      <c r="B100" s="9" t="s">
        <v>215</v>
      </c>
      <c r="C100" s="7">
        <f t="shared" si="3"/>
        <v>5089.06</v>
      </c>
      <c r="D100" s="9" t="s">
        <v>167</v>
      </c>
      <c r="E100" s="9" t="s">
        <v>9</v>
      </c>
    </row>
    <row r="101" spans="1:5" ht="14.25">
      <c r="A101" s="8" t="s">
        <v>216</v>
      </c>
      <c r="B101" s="9" t="s">
        <v>217</v>
      </c>
      <c r="C101" s="7">
        <f t="shared" si="3"/>
        <v>5089.06</v>
      </c>
      <c r="D101" s="9" t="s">
        <v>167</v>
      </c>
      <c r="E101" s="9" t="s">
        <v>9</v>
      </c>
    </row>
    <row r="102" spans="1:5" ht="14.25">
      <c r="A102" s="8" t="s">
        <v>218</v>
      </c>
      <c r="B102" s="9" t="s">
        <v>219</v>
      </c>
      <c r="C102" s="7">
        <f t="shared" si="3"/>
        <v>5089.06</v>
      </c>
      <c r="D102" s="9" t="s">
        <v>167</v>
      </c>
      <c r="E102" s="9" t="s">
        <v>9</v>
      </c>
    </row>
    <row r="103" spans="1:5" ht="14.25">
      <c r="A103" s="8" t="s">
        <v>220</v>
      </c>
      <c r="B103" s="9" t="s">
        <v>221</v>
      </c>
      <c r="C103" s="7">
        <f t="shared" si="3"/>
        <v>5089.06</v>
      </c>
      <c r="D103" s="9" t="s">
        <v>167</v>
      </c>
      <c r="E103" s="9" t="s">
        <v>9</v>
      </c>
    </row>
    <row r="104" spans="1:5" ht="14.25">
      <c r="A104" s="8" t="s">
        <v>222</v>
      </c>
      <c r="B104" s="9" t="s">
        <v>223</v>
      </c>
      <c r="C104" s="7">
        <f t="shared" si="3"/>
        <v>5089.06</v>
      </c>
      <c r="D104" s="9" t="s">
        <v>167</v>
      </c>
      <c r="E104" s="9" t="s">
        <v>9</v>
      </c>
    </row>
    <row r="105" spans="1:5" ht="14.25">
      <c r="A105" s="8" t="s">
        <v>224</v>
      </c>
      <c r="B105" s="9" t="s">
        <v>225</v>
      </c>
      <c r="C105" s="7">
        <f t="shared" si="3"/>
        <v>5089.06</v>
      </c>
      <c r="D105" s="9" t="s">
        <v>167</v>
      </c>
      <c r="E105" s="9" t="s">
        <v>9</v>
      </c>
    </row>
    <row r="106" spans="1:5" ht="14.25">
      <c r="A106" s="8" t="s">
        <v>226</v>
      </c>
      <c r="B106" s="9" t="s">
        <v>227</v>
      </c>
      <c r="C106" s="7">
        <f t="shared" si="3"/>
        <v>5089.06</v>
      </c>
      <c r="D106" s="9" t="s">
        <v>167</v>
      </c>
      <c r="E106" s="9" t="s">
        <v>9</v>
      </c>
    </row>
    <row r="107" spans="1:5" ht="14.25">
      <c r="A107" s="8" t="s">
        <v>228</v>
      </c>
      <c r="B107" s="9" t="s">
        <v>229</v>
      </c>
      <c r="C107" s="7">
        <f t="shared" si="3"/>
        <v>5089.06</v>
      </c>
      <c r="D107" s="9" t="s">
        <v>167</v>
      </c>
      <c r="E107" s="9" t="s">
        <v>9</v>
      </c>
    </row>
    <row r="108" spans="1:5" ht="14.25">
      <c r="A108" s="8" t="s">
        <v>230</v>
      </c>
      <c r="B108" s="9" t="s">
        <v>231</v>
      </c>
      <c r="C108" s="7">
        <f t="shared" si="3"/>
        <v>5089.06</v>
      </c>
      <c r="D108" s="9" t="s">
        <v>167</v>
      </c>
      <c r="E108" s="9" t="s">
        <v>9</v>
      </c>
    </row>
    <row r="109" spans="1:5" ht="14.25">
      <c r="A109" s="8" t="s">
        <v>232</v>
      </c>
      <c r="B109" s="9" t="s">
        <v>233</v>
      </c>
      <c r="C109" s="7">
        <f t="shared" si="3"/>
        <v>5089.06</v>
      </c>
      <c r="D109" s="9" t="s">
        <v>167</v>
      </c>
      <c r="E109" s="9" t="s">
        <v>9</v>
      </c>
    </row>
    <row r="110" spans="1:5" ht="14.25">
      <c r="A110" s="8" t="s">
        <v>234</v>
      </c>
      <c r="B110" s="9" t="s">
        <v>235</v>
      </c>
      <c r="C110" s="7">
        <f>845.37</f>
        <v>845.37</v>
      </c>
      <c r="D110" s="9" t="s">
        <v>167</v>
      </c>
      <c r="E110" s="9" t="s">
        <v>9</v>
      </c>
    </row>
    <row r="111" spans="1:5" ht="14.25">
      <c r="A111" s="8" t="s">
        <v>236</v>
      </c>
      <c r="B111" s="9" t="s">
        <v>237</v>
      </c>
      <c r="C111" s="7">
        <f>5089.06</f>
        <v>5089.06</v>
      </c>
      <c r="D111" s="9" t="s">
        <v>167</v>
      </c>
      <c r="E111" s="9" t="s">
        <v>9</v>
      </c>
    </row>
    <row r="112" spans="1:5" ht="14.25">
      <c r="A112" s="8" t="s">
        <v>238</v>
      </c>
      <c r="B112" s="9" t="s">
        <v>239</v>
      </c>
      <c r="C112" s="7">
        <f>5089.06</f>
        <v>5089.06</v>
      </c>
      <c r="D112" s="9" t="s">
        <v>167</v>
      </c>
      <c r="E112" s="9" t="s">
        <v>9</v>
      </c>
    </row>
    <row r="113" spans="1:5" ht="14.25">
      <c r="A113" s="8" t="s">
        <v>240</v>
      </c>
      <c r="B113" s="9" t="s">
        <v>241</v>
      </c>
      <c r="C113" s="7">
        <f>5119.36</f>
        <v>5119.36</v>
      </c>
      <c r="D113" s="9" t="s">
        <v>242</v>
      </c>
      <c r="E113" s="9" t="s">
        <v>9</v>
      </c>
    </row>
    <row r="114" spans="1:5" ht="14.25">
      <c r="A114" s="8" t="s">
        <v>243</v>
      </c>
      <c r="B114" s="9" t="s">
        <v>244</v>
      </c>
      <c r="C114" s="7">
        <f>5089.06</f>
        <v>5089.06</v>
      </c>
      <c r="D114" s="9" t="s">
        <v>245</v>
      </c>
      <c r="E114" s="9" t="s">
        <v>9</v>
      </c>
    </row>
    <row r="115" spans="1:5" ht="14.25">
      <c r="A115" s="8" t="s">
        <v>246</v>
      </c>
      <c r="B115" s="9" t="s">
        <v>247</v>
      </c>
      <c r="C115" s="7">
        <f>5179.96</f>
        <v>5179.96</v>
      </c>
      <c r="D115" s="9" t="s">
        <v>248</v>
      </c>
      <c r="E115" s="9" t="s">
        <v>9</v>
      </c>
    </row>
    <row r="116" spans="1:5" ht="14.25">
      <c r="A116" s="8" t="s">
        <v>249</v>
      </c>
      <c r="B116" s="9" t="s">
        <v>250</v>
      </c>
      <c r="C116" s="7">
        <f>2569.44</f>
        <v>2569.44</v>
      </c>
      <c r="D116" s="9" t="s">
        <v>251</v>
      </c>
      <c r="E116" s="9" t="s">
        <v>9</v>
      </c>
    </row>
    <row r="117" spans="1:5" ht="14.25">
      <c r="A117" s="8" t="s">
        <v>252</v>
      </c>
      <c r="B117" s="9" t="s">
        <v>253</v>
      </c>
      <c r="C117" s="7">
        <f>5155.72</f>
        <v>5155.72</v>
      </c>
      <c r="D117" s="9" t="s">
        <v>251</v>
      </c>
      <c r="E117" s="9" t="s">
        <v>9</v>
      </c>
    </row>
    <row r="118" spans="1:5" ht="14.25">
      <c r="A118" s="8" t="s">
        <v>254</v>
      </c>
      <c r="B118" s="9" t="s">
        <v>255</v>
      </c>
      <c r="C118" s="7">
        <f>5155.72</f>
        <v>5155.72</v>
      </c>
      <c r="D118" s="9" t="s">
        <v>251</v>
      </c>
      <c r="E118" s="9" t="s">
        <v>9</v>
      </c>
    </row>
    <row r="119" spans="1:5" ht="14.25">
      <c r="A119" s="8" t="s">
        <v>256</v>
      </c>
      <c r="B119" s="9" t="s">
        <v>257</v>
      </c>
      <c r="C119" s="7">
        <f>856.48</f>
        <v>856.48</v>
      </c>
      <c r="D119" s="9" t="s">
        <v>251</v>
      </c>
      <c r="E119" s="9" t="s">
        <v>9</v>
      </c>
    </row>
    <row r="120" spans="1:5" ht="14.25">
      <c r="A120" s="8" t="s">
        <v>258</v>
      </c>
      <c r="B120" s="9" t="s">
        <v>259</v>
      </c>
      <c r="C120" s="7">
        <f>5155.72</f>
        <v>5155.72</v>
      </c>
      <c r="D120" s="9" t="s">
        <v>251</v>
      </c>
      <c r="E120" s="9" t="s">
        <v>9</v>
      </c>
    </row>
    <row r="121" spans="1:5" ht="14.25">
      <c r="A121" s="8" t="s">
        <v>260</v>
      </c>
      <c r="B121" s="9" t="s">
        <v>261</v>
      </c>
      <c r="C121" s="7">
        <f>5155.72</f>
        <v>5155.72</v>
      </c>
      <c r="D121" s="9" t="s">
        <v>251</v>
      </c>
      <c r="E121" s="9" t="s">
        <v>9</v>
      </c>
    </row>
    <row r="122" spans="1:5" ht="14.25">
      <c r="A122" s="8" t="s">
        <v>262</v>
      </c>
      <c r="B122" s="9" t="s">
        <v>263</v>
      </c>
      <c r="C122" s="7">
        <f>1712.96</f>
        <v>1712.96</v>
      </c>
      <c r="D122" s="9" t="s">
        <v>251</v>
      </c>
      <c r="E122" s="9" t="s">
        <v>9</v>
      </c>
    </row>
    <row r="123" spans="1:5" ht="14.25">
      <c r="A123" s="8" t="s">
        <v>264</v>
      </c>
      <c r="B123" s="9" t="s">
        <v>265</v>
      </c>
      <c r="C123" s="7">
        <f>1712.96</f>
        <v>1712.96</v>
      </c>
      <c r="D123" s="9" t="s">
        <v>251</v>
      </c>
      <c r="E123" s="9" t="s">
        <v>9</v>
      </c>
    </row>
    <row r="124" spans="1:5" ht="14.25">
      <c r="A124" s="8" t="s">
        <v>266</v>
      </c>
      <c r="B124" s="9" t="s">
        <v>267</v>
      </c>
      <c r="C124" s="7">
        <f aca="true" t="shared" si="4" ref="C124:C131">5155.72</f>
        <v>5155.72</v>
      </c>
      <c r="D124" s="9" t="s">
        <v>251</v>
      </c>
      <c r="E124" s="9" t="s">
        <v>9</v>
      </c>
    </row>
    <row r="125" spans="1:5" ht="14.25">
      <c r="A125" s="8" t="s">
        <v>268</v>
      </c>
      <c r="B125" s="9" t="s">
        <v>269</v>
      </c>
      <c r="C125" s="7">
        <f t="shared" si="4"/>
        <v>5155.72</v>
      </c>
      <c r="D125" s="9" t="s">
        <v>251</v>
      </c>
      <c r="E125" s="9" t="s">
        <v>9</v>
      </c>
    </row>
    <row r="126" spans="1:5" ht="14.25">
      <c r="A126" s="8" t="s">
        <v>270</v>
      </c>
      <c r="B126" s="9" t="s">
        <v>271</v>
      </c>
      <c r="C126" s="7">
        <f t="shared" si="4"/>
        <v>5155.72</v>
      </c>
      <c r="D126" s="9" t="s">
        <v>251</v>
      </c>
      <c r="E126" s="9" t="s">
        <v>9</v>
      </c>
    </row>
    <row r="127" spans="1:5" ht="14.25">
      <c r="A127" s="8" t="s">
        <v>272</v>
      </c>
      <c r="B127" s="9" t="s">
        <v>273</v>
      </c>
      <c r="C127" s="7">
        <f t="shared" si="4"/>
        <v>5155.72</v>
      </c>
      <c r="D127" s="9" t="s">
        <v>251</v>
      </c>
      <c r="E127" s="9" t="s">
        <v>9</v>
      </c>
    </row>
    <row r="128" spans="1:5" ht="14.25">
      <c r="A128" s="8" t="s">
        <v>274</v>
      </c>
      <c r="B128" s="9" t="s">
        <v>275</v>
      </c>
      <c r="C128" s="7">
        <f t="shared" si="4"/>
        <v>5155.72</v>
      </c>
      <c r="D128" s="9" t="s">
        <v>251</v>
      </c>
      <c r="E128" s="9" t="s">
        <v>9</v>
      </c>
    </row>
    <row r="129" spans="1:5" ht="14.25">
      <c r="A129" s="8" t="s">
        <v>276</v>
      </c>
      <c r="B129" s="9" t="s">
        <v>277</v>
      </c>
      <c r="C129" s="7">
        <f t="shared" si="4"/>
        <v>5155.72</v>
      </c>
      <c r="D129" s="9" t="s">
        <v>251</v>
      </c>
      <c r="E129" s="9" t="s">
        <v>9</v>
      </c>
    </row>
    <row r="130" spans="1:5" ht="14.25">
      <c r="A130" s="8" t="s">
        <v>278</v>
      </c>
      <c r="B130" s="9" t="s">
        <v>279</v>
      </c>
      <c r="C130" s="7">
        <f t="shared" si="4"/>
        <v>5155.72</v>
      </c>
      <c r="D130" s="9" t="s">
        <v>251</v>
      </c>
      <c r="E130" s="9" t="s">
        <v>9</v>
      </c>
    </row>
    <row r="131" spans="1:5" ht="14.25">
      <c r="A131" s="8" t="s">
        <v>280</v>
      </c>
      <c r="B131" s="9" t="s">
        <v>281</v>
      </c>
      <c r="C131" s="7">
        <f t="shared" si="4"/>
        <v>5155.72</v>
      </c>
      <c r="D131" s="9" t="s">
        <v>251</v>
      </c>
      <c r="E131" s="9" t="s">
        <v>9</v>
      </c>
    </row>
    <row r="132" spans="1:5" ht="14.25">
      <c r="A132" s="8" t="s">
        <v>282</v>
      </c>
      <c r="B132" s="9" t="s">
        <v>283</v>
      </c>
      <c r="C132" s="7">
        <f>856.48</f>
        <v>856.48</v>
      </c>
      <c r="D132" s="9" t="s">
        <v>251</v>
      </c>
      <c r="E132" s="9" t="s">
        <v>9</v>
      </c>
    </row>
    <row r="133" spans="1:5" ht="14.25">
      <c r="A133" s="8" t="s">
        <v>284</v>
      </c>
      <c r="B133" s="9" t="s">
        <v>285</v>
      </c>
      <c r="C133" s="7">
        <f aca="true" t="shared" si="5" ref="C133:C138">5155.72</f>
        <v>5155.72</v>
      </c>
      <c r="D133" s="9" t="s">
        <v>251</v>
      </c>
      <c r="E133" s="9" t="s">
        <v>9</v>
      </c>
    </row>
    <row r="134" spans="1:5" ht="14.25">
      <c r="A134" s="8" t="s">
        <v>286</v>
      </c>
      <c r="B134" s="9" t="s">
        <v>287</v>
      </c>
      <c r="C134" s="7">
        <f t="shared" si="5"/>
        <v>5155.72</v>
      </c>
      <c r="D134" s="9" t="s">
        <v>251</v>
      </c>
      <c r="E134" s="9" t="s">
        <v>9</v>
      </c>
    </row>
    <row r="135" spans="1:5" ht="14.25">
      <c r="A135" s="8" t="s">
        <v>288</v>
      </c>
      <c r="B135" s="9" t="s">
        <v>289</v>
      </c>
      <c r="C135" s="7">
        <f t="shared" si="5"/>
        <v>5155.72</v>
      </c>
      <c r="D135" s="9" t="s">
        <v>251</v>
      </c>
      <c r="E135" s="9" t="s">
        <v>9</v>
      </c>
    </row>
    <row r="136" spans="1:5" ht="14.25">
      <c r="A136" s="8" t="s">
        <v>290</v>
      </c>
      <c r="B136" s="9" t="s">
        <v>291</v>
      </c>
      <c r="C136" s="7">
        <f t="shared" si="5"/>
        <v>5155.72</v>
      </c>
      <c r="D136" s="9" t="s">
        <v>251</v>
      </c>
      <c r="E136" s="9" t="s">
        <v>9</v>
      </c>
    </row>
    <row r="137" spans="1:5" ht="14.25">
      <c r="A137" s="8" t="s">
        <v>292</v>
      </c>
      <c r="B137" s="9" t="s">
        <v>293</v>
      </c>
      <c r="C137" s="7">
        <f t="shared" si="5"/>
        <v>5155.72</v>
      </c>
      <c r="D137" s="9" t="s">
        <v>251</v>
      </c>
      <c r="E137" s="9" t="s">
        <v>9</v>
      </c>
    </row>
    <row r="138" spans="1:5" ht="14.25">
      <c r="A138" s="8" t="s">
        <v>294</v>
      </c>
      <c r="B138" s="9" t="s">
        <v>295</v>
      </c>
      <c r="C138" s="7">
        <f t="shared" si="5"/>
        <v>5155.72</v>
      </c>
      <c r="D138" s="9" t="s">
        <v>251</v>
      </c>
      <c r="E138" s="9" t="s">
        <v>9</v>
      </c>
    </row>
    <row r="139" spans="1:5" ht="14.25">
      <c r="A139" s="8" t="s">
        <v>296</v>
      </c>
      <c r="B139" s="9" t="s">
        <v>297</v>
      </c>
      <c r="C139" s="7">
        <f>4282.4</f>
        <v>4282.4</v>
      </c>
      <c r="D139" s="9" t="s">
        <v>251</v>
      </c>
      <c r="E139" s="9" t="s">
        <v>9</v>
      </c>
    </row>
    <row r="140" spans="1:5" ht="14.25">
      <c r="A140" s="8" t="s">
        <v>298</v>
      </c>
      <c r="B140" s="9" t="s">
        <v>299</v>
      </c>
      <c r="C140" s="7">
        <f aca="true" t="shared" si="6" ref="C140:C152">5155.72</f>
        <v>5155.72</v>
      </c>
      <c r="D140" s="9" t="s">
        <v>251</v>
      </c>
      <c r="E140" s="9" t="s">
        <v>9</v>
      </c>
    </row>
    <row r="141" spans="1:5" ht="14.25">
      <c r="A141" s="8" t="s">
        <v>300</v>
      </c>
      <c r="B141" s="9" t="s">
        <v>301</v>
      </c>
      <c r="C141" s="7">
        <f t="shared" si="6"/>
        <v>5155.72</v>
      </c>
      <c r="D141" s="9" t="s">
        <v>251</v>
      </c>
      <c r="E141" s="9" t="s">
        <v>9</v>
      </c>
    </row>
    <row r="142" spans="1:5" ht="14.25">
      <c r="A142" s="8" t="s">
        <v>302</v>
      </c>
      <c r="B142" s="9" t="s">
        <v>303</v>
      </c>
      <c r="C142" s="7">
        <f t="shared" si="6"/>
        <v>5155.72</v>
      </c>
      <c r="D142" s="9" t="s">
        <v>251</v>
      </c>
      <c r="E142" s="9" t="s">
        <v>9</v>
      </c>
    </row>
    <row r="143" spans="1:5" ht="14.25">
      <c r="A143" s="8" t="s">
        <v>304</v>
      </c>
      <c r="B143" s="9" t="s">
        <v>305</v>
      </c>
      <c r="C143" s="7">
        <f t="shared" si="6"/>
        <v>5155.72</v>
      </c>
      <c r="D143" s="9" t="s">
        <v>251</v>
      </c>
      <c r="E143" s="9" t="s">
        <v>9</v>
      </c>
    </row>
    <row r="144" spans="1:5" ht="14.25">
      <c r="A144" s="8" t="s">
        <v>306</v>
      </c>
      <c r="B144" s="9" t="s">
        <v>307</v>
      </c>
      <c r="C144" s="7">
        <f t="shared" si="6"/>
        <v>5155.72</v>
      </c>
      <c r="D144" s="9" t="s">
        <v>251</v>
      </c>
      <c r="E144" s="9" t="s">
        <v>9</v>
      </c>
    </row>
    <row r="145" spans="1:5" ht="14.25">
      <c r="A145" s="8" t="s">
        <v>308</v>
      </c>
      <c r="B145" s="9" t="s">
        <v>309</v>
      </c>
      <c r="C145" s="7">
        <f t="shared" si="6"/>
        <v>5155.72</v>
      </c>
      <c r="D145" s="9" t="s">
        <v>251</v>
      </c>
      <c r="E145" s="9" t="s">
        <v>9</v>
      </c>
    </row>
    <row r="146" spans="1:5" ht="14.25">
      <c r="A146" s="8" t="s">
        <v>310</v>
      </c>
      <c r="B146" s="9" t="s">
        <v>311</v>
      </c>
      <c r="C146" s="7">
        <f t="shared" si="6"/>
        <v>5155.72</v>
      </c>
      <c r="D146" s="9" t="s">
        <v>251</v>
      </c>
      <c r="E146" s="9" t="s">
        <v>9</v>
      </c>
    </row>
    <row r="147" spans="1:5" ht="14.25">
      <c r="A147" s="8" t="s">
        <v>312</v>
      </c>
      <c r="B147" s="9" t="s">
        <v>313</v>
      </c>
      <c r="C147" s="7">
        <f t="shared" si="6"/>
        <v>5155.72</v>
      </c>
      <c r="D147" s="9" t="s">
        <v>251</v>
      </c>
      <c r="E147" s="9" t="s">
        <v>9</v>
      </c>
    </row>
    <row r="148" spans="1:5" ht="14.25">
      <c r="A148" s="8" t="s">
        <v>314</v>
      </c>
      <c r="B148" s="9" t="s">
        <v>315</v>
      </c>
      <c r="C148" s="7">
        <f t="shared" si="6"/>
        <v>5155.72</v>
      </c>
      <c r="D148" s="9" t="s">
        <v>251</v>
      </c>
      <c r="E148" s="9" t="s">
        <v>9</v>
      </c>
    </row>
    <row r="149" spans="1:5" ht="14.25">
      <c r="A149" s="8" t="s">
        <v>316</v>
      </c>
      <c r="B149" s="9" t="s">
        <v>317</v>
      </c>
      <c r="C149" s="7">
        <f t="shared" si="6"/>
        <v>5155.72</v>
      </c>
      <c r="D149" s="9" t="s">
        <v>251</v>
      </c>
      <c r="E149" s="9" t="s">
        <v>9</v>
      </c>
    </row>
    <row r="150" spans="1:5" ht="14.25">
      <c r="A150" s="8" t="s">
        <v>318</v>
      </c>
      <c r="B150" s="9" t="s">
        <v>319</v>
      </c>
      <c r="C150" s="7">
        <f t="shared" si="6"/>
        <v>5155.72</v>
      </c>
      <c r="D150" s="9" t="s">
        <v>251</v>
      </c>
      <c r="E150" s="9" t="s">
        <v>9</v>
      </c>
    </row>
    <row r="151" spans="1:5" ht="14.25">
      <c r="A151" s="8" t="s">
        <v>320</v>
      </c>
      <c r="B151" s="9" t="s">
        <v>321</v>
      </c>
      <c r="C151" s="7">
        <f t="shared" si="6"/>
        <v>5155.72</v>
      </c>
      <c r="D151" s="9" t="s">
        <v>251</v>
      </c>
      <c r="E151" s="9" t="s">
        <v>9</v>
      </c>
    </row>
    <row r="152" spans="1:5" ht="14.25">
      <c r="A152" s="8" t="s">
        <v>322</v>
      </c>
      <c r="B152" s="9" t="s">
        <v>323</v>
      </c>
      <c r="C152" s="7">
        <f t="shared" si="6"/>
        <v>5155.72</v>
      </c>
      <c r="D152" s="9" t="s">
        <v>251</v>
      </c>
      <c r="E152" s="9" t="s">
        <v>9</v>
      </c>
    </row>
    <row r="153" spans="1:5" ht="14.25">
      <c r="A153" s="8" t="s">
        <v>324</v>
      </c>
      <c r="B153" s="9" t="s">
        <v>325</v>
      </c>
      <c r="C153" s="7">
        <f>856.48</f>
        <v>856.48</v>
      </c>
      <c r="D153" s="9" t="s">
        <v>251</v>
      </c>
      <c r="E153" s="9" t="s">
        <v>9</v>
      </c>
    </row>
    <row r="154" spans="1:5" ht="14.25">
      <c r="A154" s="8" t="s">
        <v>326</v>
      </c>
      <c r="B154" s="9" t="s">
        <v>327</v>
      </c>
      <c r="C154" s="7">
        <f>5155.72</f>
        <v>5155.72</v>
      </c>
      <c r="D154" s="9" t="s">
        <v>251</v>
      </c>
      <c r="E154" s="9" t="s">
        <v>9</v>
      </c>
    </row>
    <row r="155" spans="1:5" ht="14.25">
      <c r="A155" s="8" t="s">
        <v>328</v>
      </c>
      <c r="B155" s="9" t="s">
        <v>329</v>
      </c>
      <c r="C155" s="7">
        <f>5155.72</f>
        <v>5155.72</v>
      </c>
      <c r="D155" s="9" t="s">
        <v>251</v>
      </c>
      <c r="E155" s="9" t="s">
        <v>9</v>
      </c>
    </row>
    <row r="156" spans="1:5" ht="14.25">
      <c r="A156" s="8" t="s">
        <v>330</v>
      </c>
      <c r="B156" s="9" t="s">
        <v>331</v>
      </c>
      <c r="C156" s="7">
        <f>5155.72</f>
        <v>5155.72</v>
      </c>
      <c r="D156" s="9" t="s">
        <v>251</v>
      </c>
      <c r="E156" s="9" t="s">
        <v>9</v>
      </c>
    </row>
    <row r="157" spans="1:5" ht="14.25">
      <c r="A157" s="8" t="s">
        <v>332</v>
      </c>
      <c r="B157" s="9" t="s">
        <v>333</v>
      </c>
      <c r="C157" s="7">
        <f>5155.72</f>
        <v>5155.72</v>
      </c>
      <c r="D157" s="9" t="s">
        <v>251</v>
      </c>
      <c r="E157" s="9" t="s">
        <v>9</v>
      </c>
    </row>
    <row r="158" spans="1:5" ht="14.25">
      <c r="A158" s="8" t="s">
        <v>334</v>
      </c>
      <c r="B158" s="9" t="s">
        <v>335</v>
      </c>
      <c r="C158" s="7">
        <f>5155.72</f>
        <v>5155.72</v>
      </c>
      <c r="D158" s="9" t="s">
        <v>251</v>
      </c>
      <c r="E158" s="9" t="s">
        <v>9</v>
      </c>
    </row>
    <row r="159" spans="1:5" ht="14.25">
      <c r="A159" s="8" t="s">
        <v>336</v>
      </c>
      <c r="B159" s="9" t="s">
        <v>337</v>
      </c>
      <c r="C159" s="7">
        <f>1712.96</f>
        <v>1712.96</v>
      </c>
      <c r="D159" s="9" t="s">
        <v>251</v>
      </c>
      <c r="E159" s="9" t="s">
        <v>9</v>
      </c>
    </row>
    <row r="160" spans="1:5" ht="14.25">
      <c r="A160" s="8" t="s">
        <v>338</v>
      </c>
      <c r="B160" s="9" t="s">
        <v>339</v>
      </c>
      <c r="C160" s="7">
        <f aca="true" t="shared" si="7" ref="C160:C165">5155.72</f>
        <v>5155.72</v>
      </c>
      <c r="D160" s="9" t="s">
        <v>251</v>
      </c>
      <c r="E160" s="9" t="s">
        <v>9</v>
      </c>
    </row>
    <row r="161" spans="1:5" ht="14.25">
      <c r="A161" s="8" t="s">
        <v>340</v>
      </c>
      <c r="B161" s="9" t="s">
        <v>341</v>
      </c>
      <c r="C161" s="7">
        <f t="shared" si="7"/>
        <v>5155.72</v>
      </c>
      <c r="D161" s="9" t="s">
        <v>251</v>
      </c>
      <c r="E161" s="9" t="s">
        <v>9</v>
      </c>
    </row>
    <row r="162" spans="1:5" ht="14.25">
      <c r="A162" s="8" t="s">
        <v>342</v>
      </c>
      <c r="B162" s="9" t="s">
        <v>343</v>
      </c>
      <c r="C162" s="7">
        <f t="shared" si="7"/>
        <v>5155.72</v>
      </c>
      <c r="D162" s="9" t="s">
        <v>251</v>
      </c>
      <c r="E162" s="9" t="s">
        <v>9</v>
      </c>
    </row>
    <row r="163" spans="1:5" ht="14.25">
      <c r="A163" s="8" t="s">
        <v>344</v>
      </c>
      <c r="B163" s="9" t="s">
        <v>345</v>
      </c>
      <c r="C163" s="7">
        <f t="shared" si="7"/>
        <v>5155.72</v>
      </c>
      <c r="D163" s="9" t="s">
        <v>251</v>
      </c>
      <c r="E163" s="9" t="s">
        <v>9</v>
      </c>
    </row>
    <row r="164" spans="1:5" ht="14.25">
      <c r="A164" s="8" t="s">
        <v>346</v>
      </c>
      <c r="B164" s="9" t="s">
        <v>347</v>
      </c>
      <c r="C164" s="7">
        <f t="shared" si="7"/>
        <v>5155.72</v>
      </c>
      <c r="D164" s="9" t="s">
        <v>251</v>
      </c>
      <c r="E164" s="9" t="s">
        <v>9</v>
      </c>
    </row>
    <row r="165" spans="1:5" ht="14.25">
      <c r="A165" s="8" t="s">
        <v>348</v>
      </c>
      <c r="B165" s="9" t="s">
        <v>349</v>
      </c>
      <c r="C165" s="7">
        <f t="shared" si="7"/>
        <v>5155.72</v>
      </c>
      <c r="D165" s="9" t="s">
        <v>251</v>
      </c>
      <c r="E165" s="9" t="s">
        <v>9</v>
      </c>
    </row>
    <row r="166" spans="1:5" ht="14.25">
      <c r="A166" s="8" t="s">
        <v>350</v>
      </c>
      <c r="B166" s="9" t="s">
        <v>351</v>
      </c>
      <c r="C166" s="7">
        <f>4282.4</f>
        <v>4282.4</v>
      </c>
      <c r="D166" s="9" t="s">
        <v>251</v>
      </c>
      <c r="E166" s="9" t="s">
        <v>9</v>
      </c>
    </row>
    <row r="167" spans="1:5" ht="14.25">
      <c r="A167" s="8" t="s">
        <v>352</v>
      </c>
      <c r="B167" s="9" t="s">
        <v>353</v>
      </c>
      <c r="C167" s="7">
        <f>5155.72</f>
        <v>5155.72</v>
      </c>
      <c r="D167" s="9" t="s">
        <v>251</v>
      </c>
      <c r="E167" s="9" t="s">
        <v>9</v>
      </c>
    </row>
    <row r="168" spans="1:5" ht="14.25">
      <c r="A168" s="8" t="s">
        <v>354</v>
      </c>
      <c r="B168" s="9" t="s">
        <v>355</v>
      </c>
      <c r="C168" s="7">
        <f>5155.72</f>
        <v>5155.72</v>
      </c>
      <c r="D168" s="9" t="s">
        <v>251</v>
      </c>
      <c r="E168" s="9" t="s">
        <v>9</v>
      </c>
    </row>
    <row r="169" spans="1:5" ht="14.25">
      <c r="A169" s="8" t="s">
        <v>356</v>
      </c>
      <c r="B169" s="9" t="s">
        <v>357</v>
      </c>
      <c r="C169" s="7">
        <f>5155.72</f>
        <v>5155.72</v>
      </c>
      <c r="D169" s="9" t="s">
        <v>251</v>
      </c>
      <c r="E169" s="9" t="s">
        <v>9</v>
      </c>
    </row>
    <row r="170" spans="1:5" ht="14.25">
      <c r="A170" s="8" t="s">
        <v>358</v>
      </c>
      <c r="B170" s="9" t="s">
        <v>359</v>
      </c>
      <c r="C170" s="7">
        <f>5155.72</f>
        <v>5155.72</v>
      </c>
      <c r="D170" s="9" t="s">
        <v>251</v>
      </c>
      <c r="E170" s="9" t="s">
        <v>9</v>
      </c>
    </row>
    <row r="171" spans="1:5" ht="14.25">
      <c r="A171" s="8" t="s">
        <v>360</v>
      </c>
      <c r="B171" s="9" t="s">
        <v>361</v>
      </c>
      <c r="C171" s="7">
        <f>5155.72</f>
        <v>5155.72</v>
      </c>
      <c r="D171" s="9" t="s">
        <v>251</v>
      </c>
      <c r="E171" s="9" t="s">
        <v>9</v>
      </c>
    </row>
    <row r="172" spans="1:5" ht="14.25">
      <c r="A172" s="8" t="s">
        <v>362</v>
      </c>
      <c r="B172" s="9" t="s">
        <v>363</v>
      </c>
      <c r="C172" s="7">
        <f>5246.68</f>
        <v>5246.68</v>
      </c>
      <c r="D172" s="9" t="s">
        <v>364</v>
      </c>
      <c r="E172" s="9" t="s">
        <v>9</v>
      </c>
    </row>
    <row r="173" spans="1:5" ht="14.25">
      <c r="A173" s="8" t="s">
        <v>365</v>
      </c>
      <c r="B173" s="9" t="s">
        <v>366</v>
      </c>
      <c r="C173" s="7">
        <f>3486.56</f>
        <v>3486.56</v>
      </c>
      <c r="D173" s="9" t="s">
        <v>364</v>
      </c>
      <c r="E173" s="9" t="s">
        <v>9</v>
      </c>
    </row>
    <row r="174" spans="1:5" ht="14.25">
      <c r="A174" s="8" t="s">
        <v>367</v>
      </c>
      <c r="B174" s="9" t="s">
        <v>368</v>
      </c>
      <c r="C174" s="7">
        <f>2561.37</f>
        <v>2561.37</v>
      </c>
      <c r="D174" s="9" t="s">
        <v>369</v>
      </c>
      <c r="E174" s="9" t="s">
        <v>9</v>
      </c>
    </row>
    <row r="175" spans="1:5" ht="14.25">
      <c r="A175" s="8" t="s">
        <v>370</v>
      </c>
      <c r="B175" s="9" t="s">
        <v>371</v>
      </c>
      <c r="C175" s="7">
        <f>2561.37</f>
        <v>2561.37</v>
      </c>
      <c r="D175" s="9" t="s">
        <v>369</v>
      </c>
      <c r="E175" s="9" t="s">
        <v>9</v>
      </c>
    </row>
    <row r="176" spans="1:5" ht="14.25">
      <c r="A176" s="8" t="s">
        <v>372</v>
      </c>
      <c r="B176" s="9" t="s">
        <v>373</v>
      </c>
      <c r="C176" s="7">
        <f>5139.58</f>
        <v>5139.58</v>
      </c>
      <c r="D176" s="9" t="s">
        <v>369</v>
      </c>
      <c r="E176" s="9" t="s">
        <v>9</v>
      </c>
    </row>
    <row r="177" spans="1:5" ht="14.25">
      <c r="A177" s="8" t="s">
        <v>374</v>
      </c>
      <c r="B177" s="9" t="s">
        <v>375</v>
      </c>
      <c r="C177" s="7">
        <f>2631.93</f>
        <v>2631.93</v>
      </c>
      <c r="D177" s="9" t="s">
        <v>369</v>
      </c>
      <c r="E177" s="9" t="s">
        <v>9</v>
      </c>
    </row>
    <row r="178" spans="1:5" ht="14.25">
      <c r="A178" s="8" t="s">
        <v>376</v>
      </c>
      <c r="B178" s="9" t="s">
        <v>377</v>
      </c>
      <c r="C178" s="7">
        <f>5139.58</f>
        <v>5139.58</v>
      </c>
      <c r="D178" s="9" t="s">
        <v>369</v>
      </c>
      <c r="E178" s="9" t="s">
        <v>9</v>
      </c>
    </row>
    <row r="179" spans="1:5" ht="14.25">
      <c r="A179" s="8" t="s">
        <v>378</v>
      </c>
      <c r="B179" s="9" t="s">
        <v>379</v>
      </c>
      <c r="C179" s="7">
        <f>2653.65</f>
        <v>2653.65</v>
      </c>
      <c r="D179" s="9" t="s">
        <v>369</v>
      </c>
      <c r="E179" s="9" t="s">
        <v>9</v>
      </c>
    </row>
    <row r="180" spans="1:5" ht="14.25">
      <c r="A180" s="8" t="s">
        <v>380</v>
      </c>
      <c r="B180" s="9" t="s">
        <v>381</v>
      </c>
      <c r="C180" s="7">
        <f>5089.06</f>
        <v>5089.06</v>
      </c>
      <c r="D180" s="9" t="s">
        <v>382</v>
      </c>
      <c r="E180" s="9" t="s">
        <v>9</v>
      </c>
    </row>
    <row r="181" spans="1:5" ht="14.25">
      <c r="A181" s="8" t="s">
        <v>383</v>
      </c>
      <c r="B181" s="9" t="s">
        <v>384</v>
      </c>
      <c r="C181" s="7">
        <f>9354.74</f>
        <v>9354.74</v>
      </c>
      <c r="D181" s="9" t="s">
        <v>382</v>
      </c>
      <c r="E181" s="9" t="s">
        <v>9</v>
      </c>
    </row>
    <row r="182" spans="1:5" ht="14.25">
      <c r="A182" s="8" t="s">
        <v>385</v>
      </c>
      <c r="B182" s="9" t="s">
        <v>386</v>
      </c>
      <c r="C182" s="7">
        <f>2969.79</f>
        <v>2969.79</v>
      </c>
      <c r="D182" s="9" t="s">
        <v>387</v>
      </c>
      <c r="E182" s="9" t="s">
        <v>9</v>
      </c>
    </row>
    <row r="183" spans="1:5" ht="14.25">
      <c r="A183" s="8" t="s">
        <v>388</v>
      </c>
      <c r="B183" s="9" t="s">
        <v>389</v>
      </c>
      <c r="C183" s="7">
        <f>2632.11</f>
        <v>2632.11</v>
      </c>
      <c r="D183" s="9" t="s">
        <v>387</v>
      </c>
      <c r="E183" s="9" t="s">
        <v>9</v>
      </c>
    </row>
    <row r="184" spans="1:5" ht="14.25">
      <c r="A184" s="8" t="s">
        <v>390</v>
      </c>
      <c r="B184" s="9" t="s">
        <v>391</v>
      </c>
      <c r="C184" s="7">
        <f>2575.83</f>
        <v>2575.83</v>
      </c>
      <c r="D184" s="9" t="s">
        <v>387</v>
      </c>
      <c r="E184" s="9" t="s">
        <v>9</v>
      </c>
    </row>
    <row r="185" spans="1:5" ht="14.25">
      <c r="A185" s="8" t="s">
        <v>392</v>
      </c>
      <c r="B185" s="9" t="s">
        <v>393</v>
      </c>
      <c r="C185" s="7">
        <f>2614.59</f>
        <v>2614.59</v>
      </c>
      <c r="D185" s="9" t="s">
        <v>387</v>
      </c>
      <c r="E185" s="9" t="s">
        <v>9</v>
      </c>
    </row>
    <row r="186" spans="1:5" ht="14.25">
      <c r="A186" s="8" t="s">
        <v>394</v>
      </c>
      <c r="B186" s="9" t="s">
        <v>395</v>
      </c>
      <c r="C186" s="7">
        <f>2742.03</f>
        <v>2742.03</v>
      </c>
      <c r="D186" s="9" t="s">
        <v>396</v>
      </c>
      <c r="E186" s="9" t="s">
        <v>9</v>
      </c>
    </row>
    <row r="187" spans="1:5" ht="14.25">
      <c r="A187" s="8" t="s">
        <v>397</v>
      </c>
      <c r="B187" s="9" t="s">
        <v>398</v>
      </c>
      <c r="C187" s="7">
        <f>2973.72</f>
        <v>2973.72</v>
      </c>
      <c r="D187" s="9" t="s">
        <v>396</v>
      </c>
      <c r="E187" s="9" t="s">
        <v>9</v>
      </c>
    </row>
    <row r="188" spans="1:5" ht="14.25">
      <c r="A188" s="8" t="s">
        <v>399</v>
      </c>
      <c r="B188" s="9" t="s">
        <v>400</v>
      </c>
      <c r="C188" s="7">
        <f>2669.22</f>
        <v>2669.22</v>
      </c>
      <c r="D188" s="9" t="s">
        <v>396</v>
      </c>
      <c r="E188" s="9" t="s">
        <v>9</v>
      </c>
    </row>
    <row r="189" spans="1:5" ht="14.25">
      <c r="A189" s="8" t="s">
        <v>401</v>
      </c>
      <c r="B189" s="9" t="s">
        <v>402</v>
      </c>
      <c r="C189" s="7">
        <f>2715.75</f>
        <v>2715.75</v>
      </c>
      <c r="D189" s="9" t="s">
        <v>396</v>
      </c>
      <c r="E189" s="9" t="s">
        <v>9</v>
      </c>
    </row>
    <row r="190" spans="1:5" ht="14.25">
      <c r="A190" s="8" t="s">
        <v>403</v>
      </c>
      <c r="B190" s="9" t="s">
        <v>404</v>
      </c>
      <c r="C190" s="7">
        <f>3006.36</f>
        <v>3006.36</v>
      </c>
      <c r="D190" s="9" t="s">
        <v>396</v>
      </c>
      <c r="E190" s="9" t="s">
        <v>9</v>
      </c>
    </row>
    <row r="191" spans="1:5" ht="14.25">
      <c r="A191" s="8" t="s">
        <v>405</v>
      </c>
      <c r="B191" s="9" t="s">
        <v>406</v>
      </c>
      <c r="C191" s="7">
        <f>2693.55</f>
        <v>2693.55</v>
      </c>
      <c r="D191" s="9" t="s">
        <v>396</v>
      </c>
      <c r="E191" s="9" t="s">
        <v>9</v>
      </c>
    </row>
    <row r="192" spans="1:5" ht="14.25">
      <c r="A192" s="8" t="s">
        <v>407</v>
      </c>
      <c r="B192" s="9" t="s">
        <v>408</v>
      </c>
      <c r="C192" s="7">
        <f>5187.22</f>
        <v>5187.22</v>
      </c>
      <c r="D192" s="9" t="s">
        <v>396</v>
      </c>
      <c r="E192" s="9" t="s">
        <v>9</v>
      </c>
    </row>
    <row r="193" spans="1:5" ht="14.25">
      <c r="A193" s="8" t="s">
        <v>409</v>
      </c>
      <c r="B193" s="9" t="s">
        <v>410</v>
      </c>
      <c r="C193" s="7">
        <f>5376.36</f>
        <v>5376.36</v>
      </c>
      <c r="D193" s="9" t="s">
        <v>396</v>
      </c>
      <c r="E193" s="9" t="s">
        <v>9</v>
      </c>
    </row>
    <row r="194" spans="1:5" ht="14.25">
      <c r="A194" s="8" t="s">
        <v>411</v>
      </c>
      <c r="B194" s="9" t="s">
        <v>412</v>
      </c>
      <c r="C194" s="7">
        <f>1830.72</f>
        <v>1830.72</v>
      </c>
      <c r="D194" s="9" t="s">
        <v>396</v>
      </c>
      <c r="E194" s="9" t="s">
        <v>9</v>
      </c>
    </row>
    <row r="195" spans="1:5" ht="14.25">
      <c r="A195" s="8" t="s">
        <v>413</v>
      </c>
      <c r="B195" s="9" t="s">
        <v>414</v>
      </c>
      <c r="C195" s="7">
        <f>2936.07</f>
        <v>2936.07</v>
      </c>
      <c r="D195" s="9" t="s">
        <v>396</v>
      </c>
      <c r="E195" s="9" t="s">
        <v>9</v>
      </c>
    </row>
    <row r="196" spans="1:5" ht="14.25">
      <c r="A196" s="8" t="s">
        <v>415</v>
      </c>
      <c r="B196" s="9" t="s">
        <v>416</v>
      </c>
      <c r="C196" s="7">
        <f>2932.8</f>
        <v>2932.8</v>
      </c>
      <c r="D196" s="9" t="s">
        <v>396</v>
      </c>
      <c r="E196" s="9" t="s">
        <v>9</v>
      </c>
    </row>
    <row r="197" spans="1:5" ht="14.25">
      <c r="A197" s="8" t="s">
        <v>417</v>
      </c>
      <c r="B197" s="9" t="s">
        <v>418</v>
      </c>
      <c r="C197" s="7">
        <f>5186.02</f>
        <v>5186.02</v>
      </c>
      <c r="D197" s="9" t="s">
        <v>396</v>
      </c>
      <c r="E197" s="9" t="s">
        <v>9</v>
      </c>
    </row>
    <row r="198" spans="1:5" ht="14.25">
      <c r="A198" s="8" t="s">
        <v>419</v>
      </c>
      <c r="B198" s="9" t="s">
        <v>420</v>
      </c>
      <c r="C198" s="7">
        <f>2584.59</f>
        <v>2584.59</v>
      </c>
      <c r="D198" s="9" t="s">
        <v>396</v>
      </c>
      <c r="E198" s="9" t="s">
        <v>9</v>
      </c>
    </row>
    <row r="199" spans="1:5" ht="14.25">
      <c r="A199" s="8" t="s">
        <v>421</v>
      </c>
      <c r="B199" s="9" t="s">
        <v>422</v>
      </c>
      <c r="C199" s="7">
        <f>5119.36</f>
        <v>5119.36</v>
      </c>
      <c r="D199" s="9" t="s">
        <v>423</v>
      </c>
      <c r="E199" s="9" t="s">
        <v>9</v>
      </c>
    </row>
    <row r="200" spans="1:5" ht="14.25">
      <c r="A200" s="8" t="s">
        <v>424</v>
      </c>
      <c r="B200" s="9" t="s">
        <v>425</v>
      </c>
      <c r="C200" s="7">
        <f>5119.36</f>
        <v>5119.36</v>
      </c>
      <c r="D200" s="9" t="s">
        <v>423</v>
      </c>
      <c r="E200" s="9" t="s">
        <v>9</v>
      </c>
    </row>
    <row r="201" spans="1:5" ht="14.25">
      <c r="A201" s="8" t="s">
        <v>426</v>
      </c>
      <c r="B201" s="9" t="s">
        <v>427</v>
      </c>
      <c r="C201" s="7">
        <f>5119.36</f>
        <v>5119.36</v>
      </c>
      <c r="D201" s="9" t="s">
        <v>423</v>
      </c>
      <c r="E201" s="9" t="s">
        <v>9</v>
      </c>
    </row>
    <row r="202" spans="1:5" ht="14.25">
      <c r="A202" s="8" t="s">
        <v>428</v>
      </c>
      <c r="B202" s="9" t="s">
        <v>429</v>
      </c>
      <c r="C202" s="7">
        <f>5119.36</f>
        <v>5119.36</v>
      </c>
      <c r="D202" s="9" t="s">
        <v>423</v>
      </c>
      <c r="E202" s="9" t="s">
        <v>9</v>
      </c>
    </row>
    <row r="203" spans="1:5" ht="14.25">
      <c r="A203" s="8" t="s">
        <v>430</v>
      </c>
      <c r="B203" s="9" t="s">
        <v>431</v>
      </c>
      <c r="C203" s="7">
        <f aca="true" t="shared" si="8" ref="C203:C210">5139.58</f>
        <v>5139.58</v>
      </c>
      <c r="D203" s="9" t="s">
        <v>432</v>
      </c>
      <c r="E203" s="9" t="s">
        <v>9</v>
      </c>
    </row>
    <row r="204" spans="1:5" ht="14.25">
      <c r="A204" s="8" t="s">
        <v>433</v>
      </c>
      <c r="B204" s="9" t="s">
        <v>434</v>
      </c>
      <c r="C204" s="7">
        <f t="shared" si="8"/>
        <v>5139.58</v>
      </c>
      <c r="D204" s="9" t="s">
        <v>432</v>
      </c>
      <c r="E204" s="9" t="s">
        <v>9</v>
      </c>
    </row>
    <row r="205" spans="1:5" ht="14.25">
      <c r="A205" s="8" t="s">
        <v>435</v>
      </c>
      <c r="B205" s="9" t="s">
        <v>436</v>
      </c>
      <c r="C205" s="7">
        <f t="shared" si="8"/>
        <v>5139.58</v>
      </c>
      <c r="D205" s="9" t="s">
        <v>432</v>
      </c>
      <c r="E205" s="9" t="s">
        <v>9</v>
      </c>
    </row>
    <row r="206" spans="1:5" ht="14.25">
      <c r="A206" s="8" t="s">
        <v>437</v>
      </c>
      <c r="B206" s="9" t="s">
        <v>438</v>
      </c>
      <c r="C206" s="7">
        <f t="shared" si="8"/>
        <v>5139.58</v>
      </c>
      <c r="D206" s="9" t="s">
        <v>432</v>
      </c>
      <c r="E206" s="9" t="s">
        <v>9</v>
      </c>
    </row>
    <row r="207" spans="1:5" ht="14.25">
      <c r="A207" s="8" t="s">
        <v>439</v>
      </c>
      <c r="B207" s="9" t="s">
        <v>440</v>
      </c>
      <c r="C207" s="7">
        <f t="shared" si="8"/>
        <v>5139.58</v>
      </c>
      <c r="D207" s="9" t="s">
        <v>432</v>
      </c>
      <c r="E207" s="9" t="s">
        <v>9</v>
      </c>
    </row>
    <row r="208" spans="1:5" ht="14.25">
      <c r="A208" s="8" t="s">
        <v>441</v>
      </c>
      <c r="B208" s="9" t="s">
        <v>442</v>
      </c>
      <c r="C208" s="7">
        <f t="shared" si="8"/>
        <v>5139.58</v>
      </c>
      <c r="D208" s="9" t="s">
        <v>432</v>
      </c>
      <c r="E208" s="9" t="s">
        <v>9</v>
      </c>
    </row>
    <row r="209" spans="1:5" ht="14.25">
      <c r="A209" s="8" t="s">
        <v>443</v>
      </c>
      <c r="B209" s="9" t="s">
        <v>444</v>
      </c>
      <c r="C209" s="7">
        <f t="shared" si="8"/>
        <v>5139.58</v>
      </c>
      <c r="D209" s="9" t="s">
        <v>432</v>
      </c>
      <c r="E209" s="9" t="s">
        <v>9</v>
      </c>
    </row>
    <row r="210" spans="1:5" ht="14.25">
      <c r="A210" s="8" t="s">
        <v>445</v>
      </c>
      <c r="B210" s="9" t="s">
        <v>446</v>
      </c>
      <c r="C210" s="7">
        <f t="shared" si="8"/>
        <v>5139.58</v>
      </c>
      <c r="D210" s="9" t="s">
        <v>432</v>
      </c>
      <c r="E210" s="9" t="s">
        <v>9</v>
      </c>
    </row>
    <row r="211" spans="1:5" ht="14.25">
      <c r="A211" s="8" t="s">
        <v>447</v>
      </c>
      <c r="B211" s="9" t="s">
        <v>448</v>
      </c>
      <c r="C211" s="7">
        <f>3415.16</f>
        <v>3415.16</v>
      </c>
      <c r="D211" s="9" t="s">
        <v>432</v>
      </c>
      <c r="E211" s="9" t="s">
        <v>9</v>
      </c>
    </row>
    <row r="212" spans="1:5" ht="14.25">
      <c r="A212" s="8" t="s">
        <v>449</v>
      </c>
      <c r="B212" s="9" t="s">
        <v>450</v>
      </c>
      <c r="C212" s="7">
        <f aca="true" t="shared" si="9" ref="C212:C222">5139.58</f>
        <v>5139.58</v>
      </c>
      <c r="D212" s="9" t="s">
        <v>432</v>
      </c>
      <c r="E212" s="9" t="s">
        <v>9</v>
      </c>
    </row>
    <row r="213" spans="1:5" ht="14.25">
      <c r="A213" s="8" t="s">
        <v>451</v>
      </c>
      <c r="B213" s="9" t="s">
        <v>452</v>
      </c>
      <c r="C213" s="7">
        <f t="shared" si="9"/>
        <v>5139.58</v>
      </c>
      <c r="D213" s="9" t="s">
        <v>432</v>
      </c>
      <c r="E213" s="9" t="s">
        <v>9</v>
      </c>
    </row>
    <row r="214" spans="1:5" ht="14.25">
      <c r="A214" s="8" t="s">
        <v>453</v>
      </c>
      <c r="B214" s="9" t="s">
        <v>454</v>
      </c>
      <c r="C214" s="7">
        <f t="shared" si="9"/>
        <v>5139.58</v>
      </c>
      <c r="D214" s="9" t="s">
        <v>432</v>
      </c>
      <c r="E214" s="9" t="s">
        <v>9</v>
      </c>
    </row>
    <row r="215" spans="1:5" ht="14.25">
      <c r="A215" s="8" t="s">
        <v>455</v>
      </c>
      <c r="B215" s="9" t="s">
        <v>456</v>
      </c>
      <c r="C215" s="7">
        <f t="shared" si="9"/>
        <v>5139.58</v>
      </c>
      <c r="D215" s="9" t="s">
        <v>432</v>
      </c>
      <c r="E215" s="9" t="s">
        <v>9</v>
      </c>
    </row>
    <row r="216" spans="1:5" ht="14.25">
      <c r="A216" s="8" t="s">
        <v>457</v>
      </c>
      <c r="B216" s="9" t="s">
        <v>458</v>
      </c>
      <c r="C216" s="7">
        <f t="shared" si="9"/>
        <v>5139.58</v>
      </c>
      <c r="D216" s="9" t="s">
        <v>432</v>
      </c>
      <c r="E216" s="9" t="s">
        <v>9</v>
      </c>
    </row>
    <row r="217" spans="1:5" ht="14.25">
      <c r="A217" s="8" t="s">
        <v>459</v>
      </c>
      <c r="B217" s="9" t="s">
        <v>460</v>
      </c>
      <c r="C217" s="7">
        <f t="shared" si="9"/>
        <v>5139.58</v>
      </c>
      <c r="D217" s="9" t="s">
        <v>432</v>
      </c>
      <c r="E217" s="9" t="s">
        <v>9</v>
      </c>
    </row>
    <row r="218" spans="1:5" ht="14.25">
      <c r="A218" s="8" t="s">
        <v>461</v>
      </c>
      <c r="B218" s="9" t="s">
        <v>462</v>
      </c>
      <c r="C218" s="7">
        <f t="shared" si="9"/>
        <v>5139.58</v>
      </c>
      <c r="D218" s="9" t="s">
        <v>432</v>
      </c>
      <c r="E218" s="9" t="s">
        <v>9</v>
      </c>
    </row>
    <row r="219" spans="1:5" ht="14.25">
      <c r="A219" s="8" t="s">
        <v>463</v>
      </c>
      <c r="B219" s="9" t="s">
        <v>464</v>
      </c>
      <c r="C219" s="7">
        <f t="shared" si="9"/>
        <v>5139.58</v>
      </c>
      <c r="D219" s="9" t="s">
        <v>432</v>
      </c>
      <c r="E219" s="9" t="s">
        <v>9</v>
      </c>
    </row>
    <row r="220" spans="1:5" ht="14.25">
      <c r="A220" s="8" t="s">
        <v>465</v>
      </c>
      <c r="B220" s="9" t="s">
        <v>466</v>
      </c>
      <c r="C220" s="7">
        <f t="shared" si="9"/>
        <v>5139.58</v>
      </c>
      <c r="D220" s="9" t="s">
        <v>432</v>
      </c>
      <c r="E220" s="9" t="s">
        <v>9</v>
      </c>
    </row>
    <row r="221" spans="1:5" ht="14.25">
      <c r="A221" s="8" t="s">
        <v>467</v>
      </c>
      <c r="B221" s="9" t="s">
        <v>468</v>
      </c>
      <c r="C221" s="7">
        <f t="shared" si="9"/>
        <v>5139.58</v>
      </c>
      <c r="D221" s="9" t="s">
        <v>432</v>
      </c>
      <c r="E221" s="9" t="s">
        <v>9</v>
      </c>
    </row>
    <row r="222" spans="1:5" ht="14.25">
      <c r="A222" s="8" t="s">
        <v>469</v>
      </c>
      <c r="B222" s="9" t="s">
        <v>470</v>
      </c>
      <c r="C222" s="7">
        <f t="shared" si="9"/>
        <v>5139.58</v>
      </c>
      <c r="D222" s="9" t="s">
        <v>432</v>
      </c>
      <c r="E222" s="9" t="s">
        <v>9</v>
      </c>
    </row>
    <row r="223" spans="1:5" ht="14.25">
      <c r="A223" s="8" t="s">
        <v>471</v>
      </c>
      <c r="B223" s="9" t="s">
        <v>472</v>
      </c>
      <c r="C223" s="7">
        <f>2561.37</f>
        <v>2561.37</v>
      </c>
      <c r="D223" s="9" t="s">
        <v>432</v>
      </c>
      <c r="E223" s="9" t="s">
        <v>9</v>
      </c>
    </row>
    <row r="224" spans="1:5" ht="14.25">
      <c r="A224" s="8" t="s">
        <v>473</v>
      </c>
      <c r="B224" s="9" t="s">
        <v>474</v>
      </c>
      <c r="C224" s="7">
        <f>5139.58</f>
        <v>5139.58</v>
      </c>
      <c r="D224" s="9" t="s">
        <v>432</v>
      </c>
      <c r="E224" s="9" t="s">
        <v>9</v>
      </c>
    </row>
    <row r="225" spans="1:5" ht="14.25">
      <c r="A225" s="8" t="s">
        <v>475</v>
      </c>
      <c r="B225" s="9" t="s">
        <v>476</v>
      </c>
      <c r="C225" s="7">
        <f>5139.58</f>
        <v>5139.58</v>
      </c>
      <c r="D225" s="9" t="s">
        <v>432</v>
      </c>
      <c r="E225" s="9" t="s">
        <v>9</v>
      </c>
    </row>
    <row r="226" spans="1:5" ht="14.25">
      <c r="A226" s="8" t="s">
        <v>477</v>
      </c>
      <c r="B226" s="9" t="s">
        <v>478</v>
      </c>
      <c r="C226" s="7">
        <f>5139.58</f>
        <v>5139.58</v>
      </c>
      <c r="D226" s="9" t="s">
        <v>432</v>
      </c>
      <c r="E226" s="9" t="s">
        <v>9</v>
      </c>
    </row>
    <row r="227" spans="1:5" ht="14.25">
      <c r="A227" s="8" t="s">
        <v>479</v>
      </c>
      <c r="B227" s="9" t="s">
        <v>480</v>
      </c>
      <c r="C227" s="7">
        <f>2561.37</f>
        <v>2561.37</v>
      </c>
      <c r="D227" s="9" t="s">
        <v>432</v>
      </c>
      <c r="E227" s="9" t="s">
        <v>9</v>
      </c>
    </row>
    <row r="228" spans="1:5" ht="14.25">
      <c r="A228" s="8" t="s">
        <v>481</v>
      </c>
      <c r="B228" s="9" t="s">
        <v>482</v>
      </c>
      <c r="C228" s="7">
        <f>1707.58</f>
        <v>1707.58</v>
      </c>
      <c r="D228" s="9" t="s">
        <v>432</v>
      </c>
      <c r="E228" s="9" t="s">
        <v>9</v>
      </c>
    </row>
    <row r="229" spans="1:5" ht="14.25">
      <c r="A229" s="8" t="s">
        <v>483</v>
      </c>
      <c r="B229" s="9" t="s">
        <v>484</v>
      </c>
      <c r="C229" s="7">
        <f>5139.58</f>
        <v>5139.58</v>
      </c>
      <c r="D229" s="9" t="s">
        <v>432</v>
      </c>
      <c r="E229" s="9" t="s">
        <v>9</v>
      </c>
    </row>
    <row r="230" spans="1:5" ht="14.25">
      <c r="A230" s="8" t="s">
        <v>485</v>
      </c>
      <c r="B230" s="9" t="s">
        <v>486</v>
      </c>
      <c r="C230" s="7">
        <f>3415.16</f>
        <v>3415.16</v>
      </c>
      <c r="D230" s="9" t="s">
        <v>432</v>
      </c>
      <c r="E230" s="9" t="s">
        <v>9</v>
      </c>
    </row>
    <row r="231" spans="1:5" ht="14.25">
      <c r="A231" s="8" t="s">
        <v>487</v>
      </c>
      <c r="B231" s="9" t="s">
        <v>488</v>
      </c>
      <c r="C231" s="7">
        <f>5139.58</f>
        <v>5139.58</v>
      </c>
      <c r="D231" s="9" t="s">
        <v>432</v>
      </c>
      <c r="E231" s="9" t="s">
        <v>9</v>
      </c>
    </row>
    <row r="232" spans="1:5" ht="14.25">
      <c r="A232" s="8" t="s">
        <v>489</v>
      </c>
      <c r="B232" s="9" t="s">
        <v>490</v>
      </c>
      <c r="C232" s="7">
        <f>5139.58</f>
        <v>5139.58</v>
      </c>
      <c r="D232" s="9" t="s">
        <v>432</v>
      </c>
      <c r="E232" s="9" t="s">
        <v>9</v>
      </c>
    </row>
    <row r="233" spans="1:5" ht="14.25">
      <c r="A233" s="8" t="s">
        <v>491</v>
      </c>
      <c r="B233" s="9" t="s">
        <v>492</v>
      </c>
      <c r="C233" s="7">
        <f>5139.58</f>
        <v>5139.58</v>
      </c>
      <c r="D233" s="9" t="s">
        <v>432</v>
      </c>
      <c r="E233" s="9" t="s">
        <v>9</v>
      </c>
    </row>
    <row r="234" spans="1:5" ht="15.75" customHeight="1">
      <c r="A234" s="8" t="s">
        <v>493</v>
      </c>
      <c r="B234" s="9" t="s">
        <v>244</v>
      </c>
      <c r="C234" s="7">
        <f>5139.58</f>
        <v>5139.58</v>
      </c>
      <c r="D234" s="9" t="s">
        <v>432</v>
      </c>
      <c r="E234" s="9" t="s">
        <v>9</v>
      </c>
    </row>
    <row r="235" spans="1:5" ht="14.25">
      <c r="A235" s="8" t="s">
        <v>494</v>
      </c>
      <c r="B235" s="9" t="s">
        <v>495</v>
      </c>
      <c r="C235" s="7">
        <f>2536.11</f>
        <v>2536.11</v>
      </c>
      <c r="D235" s="9" t="s">
        <v>496</v>
      </c>
      <c r="E235" s="9" t="s">
        <v>497</v>
      </c>
    </row>
    <row r="236" spans="1:5" ht="14.25">
      <c r="A236" s="8" t="s">
        <v>498</v>
      </c>
      <c r="B236" s="9" t="s">
        <v>499</v>
      </c>
      <c r="C236" s="7">
        <f>4226.85</f>
        <v>4226.85</v>
      </c>
      <c r="D236" s="9" t="s">
        <v>496</v>
      </c>
      <c r="E236" s="9" t="s">
        <v>497</v>
      </c>
    </row>
    <row r="237" spans="1:5" ht="14.25">
      <c r="A237" s="8" t="s">
        <v>500</v>
      </c>
      <c r="B237" s="9" t="s">
        <v>501</v>
      </c>
      <c r="C237" s="7">
        <f>2552.95</f>
        <v>2552.95</v>
      </c>
      <c r="D237" s="9" t="s">
        <v>496</v>
      </c>
      <c r="E237" s="9" t="s">
        <v>497</v>
      </c>
    </row>
    <row r="238" spans="1:5" ht="14.25">
      <c r="A238" s="8" t="s">
        <v>502</v>
      </c>
      <c r="B238" s="9" t="s">
        <v>503</v>
      </c>
      <c r="C238" s="7">
        <f>2536.11</f>
        <v>2536.11</v>
      </c>
      <c r="D238" s="9" t="s">
        <v>496</v>
      </c>
      <c r="E238" s="9" t="s">
        <v>497</v>
      </c>
    </row>
    <row r="239" ht="14.25">
      <c r="C239" s="3">
        <f>SUM(C4:C238)</f>
        <v>1034066.2599999971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2020-01-14T05:40:13Z</dcterms:created>
  <dcterms:modified xsi:type="dcterms:W3CDTF">2020-04-07T08:05:03Z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